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atek\Desktop\zima 2019)2020\Przetarg\"/>
    </mc:Choice>
  </mc:AlternateContent>
  <bookViews>
    <workbookView xWindow="75" yWindow="5115" windowWidth="15480" windowHeight="6615"/>
  </bookViews>
  <sheets>
    <sheet name="przedmiar (DO DRUKU)" sheetId="2" r:id="rId1"/>
  </sheets>
  <definedNames>
    <definedName name="_C">#REF!</definedName>
    <definedName name="_xlnm._FilterDatabase" localSheetId="0" hidden="1">'przedmiar (DO DRUKU)'!$A$1:$D$514</definedName>
    <definedName name="_xlnm.Print_Area" localSheetId="0">'przedmiar (DO DRUKU)'!$A$1:$T$37</definedName>
    <definedName name="_xlnm.Print_Titles" localSheetId="0">'przedmiar (DO DRUKU)'!$7:$10</definedName>
  </definedNames>
  <calcPr calcId="152511" fullPrecision="0"/>
</workbook>
</file>

<file path=xl/calcChain.xml><?xml version="1.0" encoding="utf-8"?>
<calcChain xmlns="http://schemas.openxmlformats.org/spreadsheetml/2006/main">
  <c r="X24" i="2" l="1"/>
  <c r="X25" i="2"/>
  <c r="X26" i="2"/>
  <c r="X27" i="2"/>
  <c r="X28" i="2"/>
  <c r="X29" i="2"/>
  <c r="X30" i="2"/>
  <c r="X31" i="2"/>
  <c r="X32" i="2"/>
  <c r="X33" i="2"/>
  <c r="X34" i="2"/>
  <c r="X35" i="2"/>
  <c r="T17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16" i="2"/>
  <c r="F72" i="2"/>
  <c r="F73" i="2"/>
  <c r="F74" i="2"/>
  <c r="F75" i="2"/>
  <c r="F76" i="2"/>
  <c r="F77" i="2"/>
  <c r="G77" i="2"/>
  <c r="F78" i="2"/>
  <c r="F79" i="2"/>
  <c r="F80" i="2"/>
  <c r="F81" i="2"/>
  <c r="F82" i="2"/>
  <c r="G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G156" i="2"/>
  <c r="F157" i="2"/>
  <c r="F158" i="2"/>
  <c r="F159" i="2"/>
  <c r="F160" i="2"/>
  <c r="F161" i="2"/>
  <c r="F162" i="2"/>
  <c r="F163" i="2"/>
  <c r="F164" i="2"/>
  <c r="F165" i="2"/>
  <c r="F166" i="2"/>
  <c r="F167" i="2"/>
  <c r="E168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I182" i="2"/>
  <c r="J183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T37" i="2" l="1"/>
  <c r="T39" i="2" s="1"/>
  <c r="T38" i="2" s="1"/>
</calcChain>
</file>

<file path=xl/sharedStrings.xml><?xml version="1.0" encoding="utf-8"?>
<sst xmlns="http://schemas.openxmlformats.org/spreadsheetml/2006/main" count="61" uniqueCount="36">
  <si>
    <t>Jm</t>
  </si>
  <si>
    <t>Ilość</t>
  </si>
  <si>
    <t>Cena jednostkowa</t>
  </si>
  <si>
    <t>Wartość</t>
  </si>
  <si>
    <t>RAZEM (netto)</t>
  </si>
  <si>
    <t>RAZEM (brutto)</t>
  </si>
  <si>
    <t>2.1</t>
  </si>
  <si>
    <t>1.1</t>
  </si>
  <si>
    <r>
      <t>m</t>
    </r>
    <r>
      <rPr>
        <vertAlign val="superscript"/>
        <sz val="11"/>
        <rFont val="Times New Roman CE"/>
        <family val="1"/>
        <charset val="238"/>
      </rPr>
      <t>2</t>
    </r>
  </si>
  <si>
    <t>+300GRATIS</t>
  </si>
  <si>
    <t xml:space="preserve"> </t>
  </si>
  <si>
    <t>3</t>
  </si>
  <si>
    <t>Lp.</t>
  </si>
  <si>
    <t>*</t>
  </si>
  <si>
    <t>dodatkowo (zapas na życzenie p. Szadkowskiej):</t>
  </si>
  <si>
    <t>lewa</t>
  </si>
  <si>
    <t>Element scalony - rodzaj robót                                                                                                    Szczegółowy opis robót i obliczenie ich ilości</t>
  </si>
  <si>
    <t>1.2</t>
  </si>
  <si>
    <t>2.2</t>
  </si>
  <si>
    <t>2.3</t>
  </si>
  <si>
    <t>Zwalczanie śliskości</t>
  </si>
  <si>
    <t xml:space="preserve">Samochód ciężarowy lub ciągnik – nośnik do piaskarki i pługa 
(podać cenę wraz z ceną materiałów uszorstniających – 0,5 Mg)
</t>
  </si>
  <si>
    <t xml:space="preserve">Samochód ciężarowy lub ciągnik – nośnik do solarki i pługa 
 (podać cenę wraz z ceną solanki – 0,5 Mg)
</t>
  </si>
  <si>
    <t>Odśnieżanie</t>
  </si>
  <si>
    <t xml:space="preserve">Samochód ciężarowy lub ciągnik – nośnik pługa jednostronnego
</t>
  </si>
  <si>
    <t>Ładowarko-spycharka (kołowa) lub równiarka</t>
  </si>
  <si>
    <t>Ładowarka o pojemności łyżki  min. 1,0 m³</t>
  </si>
  <si>
    <t>Samochód ciężarowy lub ciągnik – nośnik pługa wirnikowego</t>
  </si>
  <si>
    <t>2.4</t>
  </si>
  <si>
    <t>Samochód samowyładowczy do wywozu śniegu + ładowarka wraz z niezbędną obsługą</t>
  </si>
  <si>
    <t>2.5</t>
  </si>
  <si>
    <t>godz.</t>
  </si>
  <si>
    <t>Podatek VAT 8%</t>
  </si>
  <si>
    <t>Stawki pracy sprzętu wraz z materiałami</t>
  </si>
  <si>
    <t>Załącznik nr 1 do umowy z dnia……………..</t>
  </si>
  <si>
    <t>Nazwa zadania: "Zimowe utrzymanie dróg gminnych Gminy Kruszwica w sezonie 2019/2020"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</si>
</sst>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E"/>
      <charset val="238"/>
    </font>
    <font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6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14"/>
      <name val="Arial"/>
      <family val="2"/>
      <charset val="238"/>
    </font>
    <font>
      <b/>
      <sz val="2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quotePrefix="1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5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quotePrefix="1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5" fillId="0" borderId="0" xfId="0" quotePrefix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49" fontId="15" fillId="0" borderId="0" xfId="0" quotePrefix="1" applyNumberFormat="1" applyFont="1" applyFill="1" applyBorder="1" applyAlignment="1" applyProtection="1">
      <alignment vertical="center" wrapText="1"/>
      <protection locked="0"/>
    </xf>
    <xf numFmtId="0" fontId="20" fillId="0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quotePrefix="1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left" vertical="center" wrapText="1"/>
    </xf>
    <xf numFmtId="1" fontId="28" fillId="0" borderId="5" xfId="0" applyNumberFormat="1" applyFont="1" applyFill="1" applyBorder="1" applyAlignment="1">
      <alignment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Continuous" vertical="center"/>
    </xf>
    <xf numFmtId="2" fontId="28" fillId="0" borderId="2" xfId="0" applyNumberFormat="1" applyFont="1" applyFill="1" applyBorder="1" applyAlignment="1">
      <alignment horizontal="right" vertical="center" wrapText="1"/>
    </xf>
    <xf numFmtId="1" fontId="28" fillId="0" borderId="2" xfId="0" applyNumberFormat="1" applyFont="1" applyFill="1" applyBorder="1" applyAlignment="1">
      <alignment horizontal="right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Continuous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6" fillId="0" borderId="7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26" fillId="2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X514"/>
  <sheetViews>
    <sheetView tabSelected="1" zoomScaleNormal="100" zoomScaleSheetLayoutView="70" workbookViewId="0">
      <selection activeCell="W43" sqref="A1:W43"/>
    </sheetView>
  </sheetViews>
  <sheetFormatPr defaultRowHeight="12" x14ac:dyDescent="0.2"/>
  <cols>
    <col min="1" max="1" width="7" style="29" customWidth="1"/>
    <col min="2" max="2" width="90.42578125" style="26" customWidth="1"/>
    <col min="3" max="3" width="9" style="30" customWidth="1"/>
    <col min="4" max="4" width="11.7109375" style="30" customWidth="1"/>
    <col min="5" max="5" width="19.140625" style="3" hidden="1" customWidth="1"/>
    <col min="6" max="6" width="6.140625" style="23" hidden="1" customWidth="1"/>
    <col min="7" max="7" width="11.28515625" style="2" hidden="1" customWidth="1"/>
    <col min="8" max="8" width="11.140625" style="3" hidden="1" customWidth="1"/>
    <col min="9" max="18" width="0" style="3" hidden="1" customWidth="1"/>
    <col min="19" max="19" width="14.28515625" style="3" customWidth="1"/>
    <col min="20" max="20" width="14.140625" style="3" customWidth="1"/>
    <col min="21" max="16384" width="9.140625" style="3"/>
  </cols>
  <sheetData>
    <row r="1" spans="1:20" ht="15" x14ac:dyDescent="0.2">
      <c r="F1" s="2"/>
      <c r="S1" s="128" t="s">
        <v>34</v>
      </c>
    </row>
    <row r="2" spans="1:20" ht="70.5" customHeight="1" x14ac:dyDescent="0.2">
      <c r="A2" s="134" t="s">
        <v>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1.25" customHeight="1" x14ac:dyDescent="0.2">
      <c r="A3" s="139"/>
      <c r="B3" s="139"/>
      <c r="C3" s="139"/>
      <c r="D3" s="139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</row>
    <row r="4" spans="1:20" ht="34.5" customHeight="1" x14ac:dyDescent="0.2">
      <c r="A4" s="141" t="s">
        <v>35</v>
      </c>
      <c r="B4" s="141"/>
      <c r="C4" s="141"/>
      <c r="D4" s="141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</row>
    <row r="5" spans="1:20" ht="12" customHeight="1" thickBot="1" x14ac:dyDescent="0.25">
      <c r="A5" s="142"/>
      <c r="B5" s="142"/>
      <c r="C5" s="142"/>
      <c r="D5" s="142"/>
      <c r="E5" s="17"/>
      <c r="F5" s="17"/>
      <c r="G5" s="17"/>
      <c r="H5" s="17"/>
      <c r="I5" s="2"/>
      <c r="J5" s="2"/>
      <c r="K5" s="2"/>
      <c r="L5" s="2"/>
      <c r="M5" s="2"/>
      <c r="N5" s="2"/>
      <c r="O5" s="2"/>
      <c r="P5" s="2"/>
      <c r="Q5" s="2"/>
    </row>
    <row r="6" spans="1:20" ht="41.25" hidden="1" customHeight="1" thickBot="1" x14ac:dyDescent="0.25">
      <c r="A6" s="140"/>
      <c r="B6" s="140"/>
      <c r="C6" s="140"/>
      <c r="D6" s="140"/>
      <c r="E6" s="17"/>
      <c r="F6" s="17"/>
      <c r="G6" s="17"/>
      <c r="H6" s="17"/>
      <c r="I6" s="2"/>
      <c r="J6" s="2"/>
      <c r="K6" s="2"/>
      <c r="L6" s="2"/>
      <c r="M6" s="2"/>
      <c r="N6" s="2"/>
      <c r="O6" s="2"/>
      <c r="P6" s="2"/>
      <c r="Q6" s="2"/>
    </row>
    <row r="7" spans="1:20" ht="15" customHeight="1" thickTop="1" x14ac:dyDescent="0.2">
      <c r="A7" s="135" t="s">
        <v>12</v>
      </c>
      <c r="B7" s="137" t="s">
        <v>16</v>
      </c>
      <c r="C7" s="130" t="s">
        <v>0</v>
      </c>
      <c r="D7" s="130" t="s">
        <v>1</v>
      </c>
      <c r="E7" s="118"/>
      <c r="F7" s="118"/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0" t="s">
        <v>2</v>
      </c>
      <c r="T7" s="132" t="s">
        <v>3</v>
      </c>
    </row>
    <row r="8" spans="1:20" ht="14.25" customHeight="1" x14ac:dyDescent="0.2">
      <c r="A8" s="136"/>
      <c r="B8" s="138"/>
      <c r="C8" s="131"/>
      <c r="D8" s="131"/>
      <c r="E8" s="120"/>
      <c r="F8" s="120"/>
      <c r="G8" s="120"/>
      <c r="H8" s="120"/>
      <c r="I8" s="23"/>
      <c r="J8" s="23"/>
      <c r="K8" s="23"/>
      <c r="L8" s="23"/>
      <c r="M8" s="23"/>
      <c r="N8" s="23"/>
      <c r="O8" s="23"/>
      <c r="P8" s="23"/>
      <c r="Q8" s="23"/>
      <c r="R8" s="23"/>
      <c r="S8" s="131"/>
      <c r="T8" s="133"/>
    </row>
    <row r="9" spans="1:20" s="18" customFormat="1" ht="14.25" customHeight="1" x14ac:dyDescent="0.2">
      <c r="A9" s="136"/>
      <c r="B9" s="138"/>
      <c r="C9" s="131"/>
      <c r="D9" s="13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31"/>
      <c r="T9" s="133"/>
    </row>
    <row r="10" spans="1:20" s="19" customFormat="1" ht="12" customHeight="1" x14ac:dyDescent="0.2">
      <c r="A10" s="85">
        <v>1</v>
      </c>
      <c r="B10" s="83" t="s">
        <v>11</v>
      </c>
      <c r="C10" s="82">
        <v>4</v>
      </c>
      <c r="D10" s="82">
        <v>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14">
        <v>6</v>
      </c>
      <c r="T10" s="115">
        <v>7</v>
      </c>
    </row>
    <row r="11" spans="1:20" s="19" customFormat="1" ht="3" customHeight="1" x14ac:dyDescent="0.2">
      <c r="A11" s="85"/>
      <c r="B11" s="83"/>
      <c r="C11" s="82"/>
      <c r="D11" s="82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10"/>
    </row>
    <row r="12" spans="1:20" s="19" customFormat="1" ht="16.5" hidden="1" customHeight="1" x14ac:dyDescent="0.2">
      <c r="A12" s="86"/>
      <c r="B12" s="87"/>
      <c r="C12" s="76"/>
      <c r="D12" s="7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10"/>
    </row>
    <row r="13" spans="1:20" s="19" customFormat="1" ht="34.5" hidden="1" customHeight="1" x14ac:dyDescent="0.2">
      <c r="A13" s="77"/>
      <c r="B13" s="78"/>
      <c r="C13" s="84"/>
      <c r="D13" s="10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0"/>
    </row>
    <row r="14" spans="1:20" s="19" customFormat="1" ht="15" hidden="1" customHeight="1" x14ac:dyDescent="0.2">
      <c r="A14" s="81"/>
      <c r="B14" s="80"/>
      <c r="C14" s="79"/>
      <c r="D14" s="102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0"/>
    </row>
    <row r="15" spans="1:20" ht="15" customHeight="1" x14ac:dyDescent="0.2">
      <c r="A15" s="74">
        <v>1</v>
      </c>
      <c r="B15" s="75" t="s">
        <v>20</v>
      </c>
      <c r="C15" s="76" t="s">
        <v>13</v>
      </c>
      <c r="D15" s="103" t="s">
        <v>13</v>
      </c>
      <c r="E15" s="122"/>
      <c r="F15" s="122"/>
      <c r="G15" s="122"/>
      <c r="H15" s="122"/>
      <c r="I15" s="122"/>
      <c r="J15" s="23"/>
      <c r="K15" s="23"/>
      <c r="L15" s="23"/>
      <c r="M15" s="23"/>
      <c r="N15" s="23"/>
      <c r="O15" s="23"/>
      <c r="P15" s="23"/>
      <c r="Q15" s="23"/>
      <c r="R15" s="23"/>
      <c r="S15" s="76" t="s">
        <v>13</v>
      </c>
      <c r="T15" s="127" t="s">
        <v>13</v>
      </c>
    </row>
    <row r="16" spans="1:20" ht="42" customHeight="1" x14ac:dyDescent="0.2">
      <c r="A16" s="98" t="s">
        <v>7</v>
      </c>
      <c r="B16" s="116" t="s">
        <v>22</v>
      </c>
      <c r="C16" s="95" t="s">
        <v>31</v>
      </c>
      <c r="D16" s="104">
        <v>300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04"/>
      <c r="T16" s="125">
        <f>D16*S16</f>
        <v>0</v>
      </c>
    </row>
    <row r="17" spans="1:24" ht="38.25" customHeight="1" x14ac:dyDescent="0.2">
      <c r="A17" s="98" t="s">
        <v>17</v>
      </c>
      <c r="B17" s="99" t="s">
        <v>21</v>
      </c>
      <c r="C17" s="95" t="s">
        <v>31</v>
      </c>
      <c r="D17" s="104">
        <v>250</v>
      </c>
      <c r="E17" s="97"/>
      <c r="F17" s="97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6"/>
      <c r="T17" s="125">
        <f t="shared" ref="T17:T35" si="0">D17*S17</f>
        <v>0</v>
      </c>
    </row>
    <row r="18" spans="1:24" ht="34.5" customHeight="1" x14ac:dyDescent="0.2">
      <c r="A18" s="74">
        <v>2</v>
      </c>
      <c r="B18" s="75" t="s">
        <v>23</v>
      </c>
      <c r="C18" s="76" t="s">
        <v>13</v>
      </c>
      <c r="D18" s="103" t="s">
        <v>13</v>
      </c>
      <c r="E18" s="122"/>
      <c r="F18" s="122"/>
      <c r="G18" s="122"/>
      <c r="H18" s="122"/>
      <c r="I18" s="122"/>
      <c r="J18" s="23"/>
      <c r="K18" s="23"/>
      <c r="L18" s="23"/>
      <c r="M18" s="23"/>
      <c r="N18" s="23"/>
      <c r="O18" s="23"/>
      <c r="P18" s="23"/>
      <c r="Q18" s="23"/>
      <c r="R18" s="23"/>
      <c r="S18" s="76" t="s">
        <v>13</v>
      </c>
      <c r="T18" s="127" t="s">
        <v>13</v>
      </c>
    </row>
    <row r="19" spans="1:24" ht="31.5" customHeight="1" x14ac:dyDescent="0.2">
      <c r="A19" s="98" t="s">
        <v>6</v>
      </c>
      <c r="B19" s="116" t="s">
        <v>24</v>
      </c>
      <c r="C19" s="95" t="s">
        <v>31</v>
      </c>
      <c r="D19" s="104">
        <v>450</v>
      </c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4"/>
      <c r="T19" s="125">
        <f t="shared" si="0"/>
        <v>0</v>
      </c>
    </row>
    <row r="20" spans="1:24" ht="21.75" customHeight="1" x14ac:dyDescent="0.2">
      <c r="A20" s="98" t="s">
        <v>18</v>
      </c>
      <c r="B20" s="99" t="s">
        <v>25</v>
      </c>
      <c r="C20" s="95" t="s">
        <v>31</v>
      </c>
      <c r="D20" s="104">
        <v>50</v>
      </c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6"/>
      <c r="T20" s="125">
        <f t="shared" si="0"/>
        <v>0</v>
      </c>
    </row>
    <row r="21" spans="1:24" ht="27" customHeight="1" x14ac:dyDescent="0.2">
      <c r="A21" s="98" t="s">
        <v>19</v>
      </c>
      <c r="B21" s="116" t="s">
        <v>26</v>
      </c>
      <c r="C21" s="95" t="s">
        <v>31</v>
      </c>
      <c r="D21" s="104">
        <v>100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04"/>
      <c r="T21" s="125">
        <f t="shared" si="0"/>
        <v>0</v>
      </c>
    </row>
    <row r="22" spans="1:24" ht="23.25" customHeight="1" x14ac:dyDescent="0.2">
      <c r="A22" s="98" t="s">
        <v>28</v>
      </c>
      <c r="B22" s="116" t="s">
        <v>27</v>
      </c>
      <c r="C22" s="95" t="s">
        <v>31</v>
      </c>
      <c r="D22" s="104">
        <v>50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04"/>
      <c r="T22" s="125">
        <f t="shared" si="0"/>
        <v>0</v>
      </c>
    </row>
    <row r="23" spans="1:24" ht="21.75" customHeight="1" x14ac:dyDescent="0.2">
      <c r="A23" s="98" t="s">
        <v>30</v>
      </c>
      <c r="B23" s="99" t="s">
        <v>29</v>
      </c>
      <c r="C23" s="95" t="s">
        <v>31</v>
      </c>
      <c r="D23" s="104">
        <v>30</v>
      </c>
      <c r="E23" s="95"/>
      <c r="F23" s="97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6"/>
      <c r="T23" s="125">
        <f t="shared" si="0"/>
        <v>0</v>
      </c>
    </row>
    <row r="24" spans="1:24" s="2" customFormat="1" ht="16.5" hidden="1" customHeight="1" x14ac:dyDescent="0.2">
      <c r="A24" s="88"/>
      <c r="B24" s="91"/>
      <c r="C24" s="95" t="s">
        <v>31</v>
      </c>
      <c r="D24" s="105"/>
      <c r="F24" s="1"/>
      <c r="R24" s="3"/>
      <c r="S24" s="117"/>
      <c r="T24" s="125">
        <f t="shared" si="0"/>
        <v>0</v>
      </c>
      <c r="W24" s="3"/>
      <c r="X24" s="3">
        <f t="shared" ref="X24:X35" si="1">$W24*1.4</f>
        <v>0</v>
      </c>
    </row>
    <row r="25" spans="1:24" s="2" customFormat="1" ht="15" hidden="1" customHeight="1" x14ac:dyDescent="0.2">
      <c r="A25" s="88"/>
      <c r="B25" s="91"/>
      <c r="C25" s="95" t="s">
        <v>31</v>
      </c>
      <c r="D25" s="105"/>
      <c r="F25" s="1"/>
      <c r="S25" s="111"/>
      <c r="T25" s="125">
        <f t="shared" si="0"/>
        <v>0</v>
      </c>
      <c r="W25" s="3"/>
      <c r="X25" s="3">
        <f t="shared" si="1"/>
        <v>0</v>
      </c>
    </row>
    <row r="26" spans="1:24" ht="34.5" hidden="1" customHeight="1" x14ac:dyDescent="0.2">
      <c r="A26" s="89"/>
      <c r="B26" s="90"/>
      <c r="C26" s="95" t="s">
        <v>31</v>
      </c>
      <c r="D26" s="96"/>
      <c r="E26" s="2"/>
      <c r="F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11"/>
      <c r="T26" s="125">
        <f t="shared" si="0"/>
        <v>0</v>
      </c>
      <c r="X26" s="3">
        <f t="shared" si="1"/>
        <v>0</v>
      </c>
    </row>
    <row r="27" spans="1:24" ht="15" hidden="1" customHeight="1" x14ac:dyDescent="0.2">
      <c r="A27" s="88"/>
      <c r="B27" s="91"/>
      <c r="C27" s="95" t="s">
        <v>31</v>
      </c>
      <c r="D27" s="105"/>
      <c r="E27" s="2"/>
      <c r="F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11"/>
      <c r="T27" s="125">
        <f t="shared" si="0"/>
        <v>0</v>
      </c>
      <c r="X27" s="3">
        <f t="shared" si="1"/>
        <v>0</v>
      </c>
    </row>
    <row r="28" spans="1:24" ht="15" hidden="1" customHeight="1" x14ac:dyDescent="0.2">
      <c r="A28" s="88"/>
      <c r="B28" s="91"/>
      <c r="C28" s="95" t="s">
        <v>31</v>
      </c>
      <c r="D28" s="105"/>
      <c r="E28" s="2"/>
      <c r="F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11"/>
      <c r="T28" s="125">
        <f t="shared" si="0"/>
        <v>0</v>
      </c>
      <c r="X28" s="3">
        <f t="shared" si="1"/>
        <v>0</v>
      </c>
    </row>
    <row r="29" spans="1:24" ht="15" hidden="1" x14ac:dyDescent="0.2">
      <c r="A29" s="94"/>
      <c r="B29" s="92"/>
      <c r="C29" s="95" t="s">
        <v>31</v>
      </c>
      <c r="D29" s="106"/>
      <c r="E29" s="2"/>
      <c r="F29" s="1"/>
      <c r="H29" s="2"/>
      <c r="I29" s="2"/>
      <c r="J29" s="2"/>
      <c r="K29" s="2"/>
      <c r="L29" s="2"/>
      <c r="M29" s="2"/>
      <c r="N29" s="2"/>
      <c r="O29" s="2"/>
      <c r="P29" s="2"/>
      <c r="Q29" s="2"/>
      <c r="S29" s="111"/>
      <c r="T29" s="125">
        <f t="shared" si="0"/>
        <v>0</v>
      </c>
      <c r="X29" s="3">
        <f t="shared" si="1"/>
        <v>0</v>
      </c>
    </row>
    <row r="30" spans="1:24" ht="34.5" hidden="1" customHeight="1" x14ac:dyDescent="0.2">
      <c r="A30" s="89"/>
      <c r="B30" s="90"/>
      <c r="C30" s="95" t="s">
        <v>31</v>
      </c>
      <c r="D30" s="107"/>
      <c r="E30" s="2"/>
      <c r="F30" s="1"/>
      <c r="H30" s="2"/>
      <c r="I30" s="2"/>
      <c r="J30" s="2"/>
      <c r="K30" s="2"/>
      <c r="L30" s="2"/>
      <c r="M30" s="2"/>
      <c r="N30" s="2"/>
      <c r="O30" s="2"/>
      <c r="P30" s="2"/>
      <c r="Q30" s="2"/>
      <c r="S30" s="111"/>
      <c r="T30" s="125">
        <f t="shared" si="0"/>
        <v>0</v>
      </c>
      <c r="X30" s="3">
        <f t="shared" si="1"/>
        <v>0</v>
      </c>
    </row>
    <row r="31" spans="1:24" ht="15" hidden="1" customHeight="1" x14ac:dyDescent="0.2">
      <c r="A31" s="88"/>
      <c r="B31" s="93"/>
      <c r="C31" s="95" t="s">
        <v>31</v>
      </c>
      <c r="D31" s="108"/>
      <c r="E31" s="2"/>
      <c r="F31" s="1"/>
      <c r="H31" s="2"/>
      <c r="I31" s="2"/>
      <c r="J31" s="2"/>
      <c r="K31" s="2"/>
      <c r="L31" s="2"/>
      <c r="M31" s="2"/>
      <c r="N31" s="2"/>
      <c r="O31" s="2"/>
      <c r="P31" s="2"/>
      <c r="Q31" s="2"/>
      <c r="S31" s="111"/>
      <c r="T31" s="125">
        <f t="shared" si="0"/>
        <v>0</v>
      </c>
      <c r="X31" s="3">
        <f t="shared" si="1"/>
        <v>0</v>
      </c>
    </row>
    <row r="32" spans="1:24" ht="15" hidden="1" customHeight="1" x14ac:dyDescent="0.2">
      <c r="A32" s="88"/>
      <c r="B32" s="91"/>
      <c r="C32" s="95" t="s">
        <v>31</v>
      </c>
      <c r="D32" s="109"/>
      <c r="E32" s="2"/>
      <c r="F32" s="1"/>
      <c r="H32" s="2"/>
      <c r="I32" s="2"/>
      <c r="J32" s="2"/>
      <c r="K32" s="2"/>
      <c r="L32" s="2"/>
      <c r="M32" s="2"/>
      <c r="N32" s="2"/>
      <c r="O32" s="2"/>
      <c r="P32" s="2"/>
      <c r="Q32" s="2"/>
      <c r="S32" s="111"/>
      <c r="T32" s="125">
        <f t="shared" si="0"/>
        <v>0</v>
      </c>
      <c r="X32" s="3">
        <f t="shared" si="1"/>
        <v>0</v>
      </c>
    </row>
    <row r="33" spans="1:24" ht="15" hidden="1" customHeight="1" x14ac:dyDescent="0.2">
      <c r="A33" s="88"/>
      <c r="B33" s="91"/>
      <c r="C33" s="95" t="s">
        <v>31</v>
      </c>
      <c r="D33" s="108"/>
      <c r="E33" s="2"/>
      <c r="F33" s="1"/>
      <c r="H33" s="2"/>
      <c r="I33" s="2"/>
      <c r="J33" s="2"/>
      <c r="K33" s="2"/>
      <c r="L33" s="2"/>
      <c r="M33" s="2"/>
      <c r="N33" s="2"/>
      <c r="O33" s="2"/>
      <c r="P33" s="2"/>
      <c r="Q33" s="2"/>
      <c r="S33" s="111"/>
      <c r="T33" s="125">
        <f t="shared" si="0"/>
        <v>0</v>
      </c>
      <c r="X33" s="3">
        <f t="shared" si="1"/>
        <v>0</v>
      </c>
    </row>
    <row r="34" spans="1:24" ht="15" hidden="1" customHeight="1" x14ac:dyDescent="0.2">
      <c r="A34" s="88"/>
      <c r="B34" s="91"/>
      <c r="C34" s="95" t="s">
        <v>31</v>
      </c>
      <c r="D34" s="108"/>
      <c r="E34" s="2"/>
      <c r="F34" s="1"/>
      <c r="H34" s="2"/>
      <c r="I34" s="2"/>
      <c r="J34" s="2"/>
      <c r="K34" s="2"/>
      <c r="L34" s="2"/>
      <c r="M34" s="2"/>
      <c r="N34" s="2"/>
      <c r="O34" s="2"/>
      <c r="P34" s="2"/>
      <c r="Q34" s="2"/>
      <c r="S34" s="111"/>
      <c r="T34" s="125">
        <f t="shared" si="0"/>
        <v>0</v>
      </c>
      <c r="X34" s="3">
        <f t="shared" si="1"/>
        <v>0</v>
      </c>
    </row>
    <row r="35" spans="1:24" ht="15" hidden="1" customHeight="1" x14ac:dyDescent="0.2">
      <c r="A35" s="88"/>
      <c r="B35" s="91"/>
      <c r="C35" s="95" t="s">
        <v>31</v>
      </c>
      <c r="D35" s="108"/>
      <c r="E35" s="2"/>
      <c r="F35" s="1"/>
      <c r="H35" s="2"/>
      <c r="I35" s="2"/>
      <c r="J35" s="2"/>
      <c r="K35" s="2"/>
      <c r="L35" s="2"/>
      <c r="M35" s="2"/>
      <c r="N35" s="2"/>
      <c r="O35" s="2"/>
      <c r="P35" s="2"/>
      <c r="Q35" s="2"/>
      <c r="S35" s="111"/>
      <c r="T35" s="125">
        <f t="shared" si="0"/>
        <v>0</v>
      </c>
      <c r="X35" s="3">
        <f t="shared" si="1"/>
        <v>0</v>
      </c>
    </row>
    <row r="36" spans="1:24" ht="16.5" thickBot="1" x14ac:dyDescent="0.25">
      <c r="A36" s="34"/>
      <c r="B36" s="36"/>
      <c r="C36" s="32"/>
      <c r="D36" s="32"/>
      <c r="E36" s="2"/>
      <c r="F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2"/>
    </row>
    <row r="37" spans="1:24" ht="17.25" thickTop="1" thickBot="1" x14ac:dyDescent="0.25">
      <c r="A37" s="34"/>
      <c r="B37" s="36"/>
      <c r="C37" s="129" t="s">
        <v>4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13">
        <f>SUM(T16:T23)</f>
        <v>0</v>
      </c>
    </row>
    <row r="38" spans="1:24" ht="17.25" thickTop="1" thickBot="1" x14ac:dyDescent="0.25">
      <c r="A38" s="34"/>
      <c r="B38" s="36"/>
      <c r="C38" s="129" t="s">
        <v>32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13">
        <f>T39-T37</f>
        <v>0</v>
      </c>
    </row>
    <row r="39" spans="1:24" ht="17.25" thickTop="1" thickBot="1" x14ac:dyDescent="0.25">
      <c r="A39" s="34"/>
      <c r="B39" s="36"/>
      <c r="C39" s="129" t="s">
        <v>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13">
        <f>T37*1.08</f>
        <v>0</v>
      </c>
    </row>
    <row r="40" spans="1:24" ht="16.5" thickTop="1" x14ac:dyDescent="0.2">
      <c r="A40" s="34"/>
      <c r="B40" s="36"/>
      <c r="C40" s="32"/>
      <c r="D40" s="32"/>
      <c r="E40" s="2"/>
      <c r="F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4" ht="15.75" x14ac:dyDescent="0.2">
      <c r="A41" s="34"/>
      <c r="B41" s="36"/>
      <c r="C41" s="32"/>
      <c r="D41" s="32"/>
      <c r="E41" s="2"/>
      <c r="F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4" ht="15.75" x14ac:dyDescent="0.2">
      <c r="A42" s="34"/>
      <c r="B42" s="36"/>
      <c r="C42" s="32"/>
      <c r="D42" s="32"/>
      <c r="E42" s="2"/>
      <c r="F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4" ht="15.75" x14ac:dyDescent="0.2">
      <c r="A43" s="34"/>
      <c r="B43" s="36"/>
      <c r="C43" s="32"/>
      <c r="D43" s="32"/>
      <c r="E43" s="2"/>
      <c r="F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4" ht="15.75" x14ac:dyDescent="0.2">
      <c r="A44" s="34"/>
      <c r="B44" s="36"/>
      <c r="C44" s="32"/>
      <c r="D44" s="32"/>
      <c r="E44" s="2"/>
      <c r="F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4" ht="15.75" x14ac:dyDescent="0.2">
      <c r="A45" s="34"/>
      <c r="B45" s="36"/>
      <c r="C45" s="32"/>
      <c r="D45" s="32"/>
      <c r="E45" s="2"/>
      <c r="F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4" ht="15.75" x14ac:dyDescent="0.2">
      <c r="A46" s="34"/>
      <c r="B46" s="36"/>
      <c r="C46" s="32"/>
      <c r="D46" s="32"/>
      <c r="E46" s="2"/>
      <c r="F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4" ht="14.25" customHeight="1" x14ac:dyDescent="0.2">
      <c r="A47" s="34"/>
      <c r="B47" s="36"/>
      <c r="C47" s="32"/>
      <c r="D47" s="32"/>
      <c r="E47" s="2"/>
      <c r="F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4" ht="15.75" x14ac:dyDescent="0.2">
      <c r="A48" s="34"/>
      <c r="B48" s="36"/>
      <c r="C48" s="32"/>
      <c r="D48" s="32"/>
      <c r="E48" s="2"/>
      <c r="F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x14ac:dyDescent="0.2">
      <c r="A49" s="34"/>
      <c r="B49" s="36"/>
      <c r="C49" s="32"/>
      <c r="D49" s="32"/>
      <c r="E49" s="2"/>
      <c r="F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x14ac:dyDescent="0.2">
      <c r="A50" s="34"/>
      <c r="B50" s="36"/>
      <c r="C50" s="32"/>
      <c r="D50" s="32"/>
      <c r="E50" s="2"/>
      <c r="F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x14ac:dyDescent="0.2">
      <c r="A51" s="34"/>
      <c r="B51" s="36"/>
      <c r="C51" s="32"/>
      <c r="D51" s="32"/>
      <c r="E51" s="2"/>
      <c r="F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x14ac:dyDescent="0.2">
      <c r="A52" s="34"/>
      <c r="B52" s="36"/>
      <c r="C52" s="32"/>
      <c r="D52" s="32"/>
      <c r="E52" s="2"/>
      <c r="F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x14ac:dyDescent="0.2">
      <c r="A53" s="34"/>
      <c r="B53" s="36"/>
      <c r="C53" s="32"/>
      <c r="D53" s="32"/>
      <c r="E53" s="2"/>
      <c r="F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x14ac:dyDescent="0.2">
      <c r="A54" s="34"/>
      <c r="B54" s="36"/>
      <c r="C54" s="32"/>
      <c r="D54" s="32"/>
      <c r="E54" s="2"/>
      <c r="F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x14ac:dyDescent="0.2">
      <c r="A55" s="34"/>
      <c r="B55" s="36"/>
      <c r="C55" s="32"/>
      <c r="D55" s="32"/>
      <c r="E55" s="2"/>
      <c r="F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x14ac:dyDescent="0.2">
      <c r="A56" s="34"/>
      <c r="B56" s="36"/>
      <c r="C56" s="32"/>
      <c r="D56" s="32"/>
      <c r="E56" s="2"/>
      <c r="F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x14ac:dyDescent="0.2">
      <c r="A57" s="34"/>
      <c r="B57" s="36"/>
      <c r="C57" s="32"/>
      <c r="D57" s="32"/>
      <c r="E57" s="2"/>
      <c r="F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x14ac:dyDescent="0.2">
      <c r="A58" s="34"/>
      <c r="B58" s="36"/>
      <c r="C58" s="32"/>
      <c r="D58" s="32"/>
      <c r="E58" s="2"/>
      <c r="F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75" customHeight="1" x14ac:dyDescent="0.2">
      <c r="A59" s="34"/>
      <c r="B59" s="36"/>
      <c r="C59" s="32"/>
      <c r="D59" s="32"/>
      <c r="E59" s="2"/>
      <c r="F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75" x14ac:dyDescent="0.2">
      <c r="A60" s="34"/>
      <c r="B60" s="36"/>
      <c r="C60" s="32"/>
      <c r="D60" s="32"/>
      <c r="E60" s="2"/>
      <c r="F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">
      <c r="A61" s="34"/>
      <c r="B61" s="36"/>
      <c r="C61" s="32"/>
      <c r="D61" s="32"/>
      <c r="E61" s="2"/>
      <c r="F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x14ac:dyDescent="0.2">
      <c r="A62" s="34"/>
      <c r="B62" s="36"/>
      <c r="C62" s="32"/>
      <c r="D62" s="32"/>
      <c r="E62" s="2"/>
      <c r="F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x14ac:dyDescent="0.2">
      <c r="A63" s="34"/>
      <c r="B63" s="36"/>
      <c r="C63" s="32"/>
      <c r="D63" s="32"/>
      <c r="E63" s="2"/>
      <c r="F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">
      <c r="A64" s="34"/>
      <c r="B64" s="36"/>
      <c r="C64" s="32"/>
      <c r="D64" s="32"/>
      <c r="E64" s="2"/>
      <c r="F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 x14ac:dyDescent="0.2">
      <c r="A65" s="34"/>
      <c r="B65" s="36"/>
      <c r="C65" s="32"/>
      <c r="D65" s="32"/>
      <c r="E65" s="2"/>
      <c r="F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 x14ac:dyDescent="0.2">
      <c r="A66" s="34"/>
      <c r="B66" s="36"/>
      <c r="C66" s="32"/>
      <c r="D66" s="32"/>
      <c r="E66" s="2"/>
      <c r="F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 x14ac:dyDescent="0.2">
      <c r="A67" s="34"/>
      <c r="B67" s="36"/>
      <c r="C67" s="32"/>
      <c r="D67" s="32"/>
      <c r="E67" s="2"/>
      <c r="F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 x14ac:dyDescent="0.2">
      <c r="A68" s="34"/>
      <c r="B68" s="36"/>
      <c r="C68" s="32"/>
      <c r="D68" s="32"/>
      <c r="E68" s="2"/>
      <c r="F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75" x14ac:dyDescent="0.2">
      <c r="A69" s="34"/>
      <c r="B69" s="36"/>
      <c r="C69" s="32"/>
      <c r="D69" s="32"/>
      <c r="E69" s="2"/>
      <c r="F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x14ac:dyDescent="0.2">
      <c r="A70" s="34"/>
      <c r="B70" s="36"/>
      <c r="C70" s="32"/>
      <c r="D70" s="32"/>
      <c r="E70" s="2"/>
      <c r="F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 x14ac:dyDescent="0.2">
      <c r="A71" s="34"/>
      <c r="B71" s="36"/>
      <c r="C71" s="32"/>
      <c r="D71" s="32"/>
      <c r="E71" s="2"/>
      <c r="F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 x14ac:dyDescent="0.2">
      <c r="A72" s="34"/>
      <c r="B72" s="36"/>
      <c r="C72" s="32"/>
      <c r="D72" s="32"/>
      <c r="E72" s="2"/>
      <c r="F72" s="1">
        <f>IF(ISNUMBER(#REF!),1,0)</f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75" x14ac:dyDescent="0.2">
      <c r="A73" s="34"/>
      <c r="B73" s="36"/>
      <c r="C73" s="32"/>
      <c r="D73" s="32"/>
      <c r="E73" s="2"/>
      <c r="F73" s="1">
        <f>IF(ISNUMBER(#REF!),1,0)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 x14ac:dyDescent="0.2">
      <c r="A74" s="34"/>
      <c r="B74" s="36"/>
      <c r="C74" s="32"/>
      <c r="D74" s="32"/>
      <c r="E74" s="2"/>
      <c r="F74" s="1">
        <f>IF(ISNUMBER(#REF!),1,0)</f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 x14ac:dyDescent="0.2">
      <c r="A75" s="34"/>
      <c r="B75" s="24"/>
      <c r="C75" s="32"/>
      <c r="D75" s="32"/>
      <c r="E75" s="2"/>
      <c r="F75" s="1">
        <f>IF(ISNUMBER(#REF!),1,0)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 x14ac:dyDescent="0.2">
      <c r="A76" s="34"/>
      <c r="B76" s="38"/>
      <c r="C76" s="32"/>
      <c r="D76" s="32"/>
      <c r="E76" s="2"/>
      <c r="F76" s="1">
        <f>IF(ISNUMBER(#REF!),1,0)</f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75" x14ac:dyDescent="0.2">
      <c r="A77" s="34"/>
      <c r="B77" s="39"/>
      <c r="C77" s="32"/>
      <c r="D77" s="32"/>
      <c r="E77" s="2"/>
      <c r="F77" s="1">
        <f>IF(ISNUMBER(#REF!),1,0)</f>
        <v>0</v>
      </c>
      <c r="G77" s="7" t="e">
        <f>SUM(#REF!)</f>
        <v>#REF!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 x14ac:dyDescent="0.2">
      <c r="A78" s="34"/>
      <c r="B78" s="36"/>
      <c r="C78" s="32"/>
      <c r="D78" s="32"/>
      <c r="E78" s="2"/>
      <c r="F78" s="1">
        <f>IF(ISNUMBER(#REF!),1,0)</f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x14ac:dyDescent="0.2">
      <c r="A79" s="34"/>
      <c r="B79" s="40"/>
      <c r="C79" s="32"/>
      <c r="D79" s="32"/>
      <c r="E79" s="2"/>
      <c r="F79" s="1">
        <f>IF(ISNUMBER(#REF!),1,0)</f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 x14ac:dyDescent="0.2">
      <c r="A80" s="34"/>
      <c r="B80" s="40"/>
      <c r="C80" s="32"/>
      <c r="D80" s="32"/>
      <c r="E80" s="2"/>
      <c r="F80" s="1">
        <f>IF(ISNUMBER(#REF!),1,0)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 x14ac:dyDescent="0.2">
      <c r="A81" s="34"/>
      <c r="B81" s="41"/>
      <c r="C81" s="32"/>
      <c r="D81" s="32"/>
      <c r="E81" s="2"/>
      <c r="F81" s="1">
        <f>IF(ISNUMBER(#REF!),1,0)</f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 x14ac:dyDescent="0.2">
      <c r="A82" s="34"/>
      <c r="B82" s="42"/>
      <c r="C82" s="32"/>
      <c r="D82" s="32"/>
      <c r="E82" s="2"/>
      <c r="F82" s="1">
        <f>IF(ISNUMBER(#REF!),1,0)</f>
        <v>0</v>
      </c>
      <c r="G82" s="7" t="e">
        <f>SUM(#REF!)</f>
        <v>#REF!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 x14ac:dyDescent="0.2">
      <c r="A83" s="34"/>
      <c r="B83" s="41"/>
      <c r="C83" s="32"/>
      <c r="D83" s="32"/>
      <c r="E83" s="2">
        <v>1</v>
      </c>
      <c r="F83" s="1">
        <f>IF(ISNUMBER(#REF!),1,0)</f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 x14ac:dyDescent="0.2">
      <c r="A84" s="34"/>
      <c r="B84" s="36"/>
      <c r="C84" s="32"/>
      <c r="D84" s="32"/>
      <c r="E84" s="2"/>
      <c r="F84" s="1">
        <f>IF(ISNUMBER(#REF!),1,0)</f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 x14ac:dyDescent="0.2">
      <c r="A85" s="34"/>
      <c r="B85" s="41"/>
      <c r="C85" s="32"/>
      <c r="D85" s="32"/>
      <c r="E85" s="2"/>
      <c r="F85" s="1">
        <f>IF(ISNUMBER(#REF!),1,0)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 x14ac:dyDescent="0.2">
      <c r="A86" s="34"/>
      <c r="B86" s="41"/>
      <c r="C86" s="32"/>
      <c r="D86" s="32"/>
      <c r="E86" s="2"/>
      <c r="F86" s="1">
        <f>IF(ISNUMBER(#REF!),1,0)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 x14ac:dyDescent="0.2">
      <c r="A87" s="34"/>
      <c r="B87" s="40"/>
      <c r="C87" s="32"/>
      <c r="D87" s="32"/>
      <c r="E87" s="2"/>
      <c r="F87" s="1">
        <f>IF(ISNUMBER(#REF!),1,0)</f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 x14ac:dyDescent="0.2">
      <c r="A88" s="34"/>
      <c r="B88" s="41"/>
      <c r="C88" s="32"/>
      <c r="D88" s="32"/>
      <c r="E88" s="2"/>
      <c r="F88" s="1">
        <f>IF(ISNUMBER(#REF!),1,0)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 x14ac:dyDescent="0.2">
      <c r="A89" s="34"/>
      <c r="B89" s="42"/>
      <c r="C89" s="32"/>
      <c r="D89" s="32"/>
      <c r="E89" s="2"/>
      <c r="F89" s="1">
        <f>IF(ISNUMBER(#REF!),1,0)</f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 x14ac:dyDescent="0.2">
      <c r="A90" s="34"/>
      <c r="B90" s="42"/>
      <c r="C90" s="32"/>
      <c r="D90" s="32"/>
      <c r="E90" s="2"/>
      <c r="F90" s="1">
        <f>IF(ISNUMBER(#REF!),1,0)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 x14ac:dyDescent="0.2">
      <c r="A91" s="34"/>
      <c r="B91" s="42"/>
      <c r="C91" s="35"/>
      <c r="D91" s="35"/>
      <c r="E91" s="2"/>
      <c r="F91" s="1">
        <f>IF(ISNUMBER(#REF!),1,0)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 x14ac:dyDescent="0.2">
      <c r="A92" s="34"/>
      <c r="B92" s="42"/>
      <c r="C92" s="35"/>
      <c r="D92" s="35"/>
      <c r="E92" s="2"/>
      <c r="F92" s="1">
        <f>IF(ISNUMBER(#REF!),1,0)</f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 x14ac:dyDescent="0.2">
      <c r="A93" s="34"/>
      <c r="B93" s="42"/>
      <c r="C93" s="35"/>
      <c r="D93" s="35"/>
      <c r="E93" s="2"/>
      <c r="F93" s="1">
        <f>IF(ISNUMBER(#REF!),1,0)</f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 x14ac:dyDescent="0.2">
      <c r="A94" s="34"/>
      <c r="B94" s="41"/>
      <c r="C94" s="32"/>
      <c r="D94" s="32"/>
      <c r="E94" s="2"/>
      <c r="F94" s="1">
        <f>IF(ISNUMBER(#REF!),1,0)</f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34"/>
      <c r="B95" s="36"/>
      <c r="C95" s="32"/>
      <c r="D95" s="32"/>
      <c r="E95" s="2"/>
      <c r="F95" s="1">
        <f>IF(ISNUMBER(#REF!),1,0)</f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 x14ac:dyDescent="0.2">
      <c r="A96" s="34"/>
      <c r="B96" s="40"/>
      <c r="C96" s="32"/>
      <c r="D96" s="32"/>
      <c r="E96" s="2"/>
      <c r="F96" s="1">
        <f>IF(ISNUMBER(#REF!),1,0)</f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 x14ac:dyDescent="0.2">
      <c r="A97" s="34"/>
      <c r="B97" s="42"/>
      <c r="C97" s="32"/>
      <c r="D97" s="32"/>
      <c r="E97" s="2"/>
      <c r="F97" s="1">
        <f>IF(ISNUMBER(#REF!),1,0)</f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 x14ac:dyDescent="0.2">
      <c r="A98" s="34"/>
      <c r="B98" s="42"/>
      <c r="C98" s="32"/>
      <c r="D98" s="32"/>
      <c r="E98" s="2"/>
      <c r="F98" s="1">
        <f>IF(ISNUMBER(#REF!),1,0)</f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 x14ac:dyDescent="0.2">
      <c r="A99" s="34"/>
      <c r="B99" s="42"/>
      <c r="C99" s="32"/>
      <c r="D99" s="32"/>
      <c r="E99" s="2"/>
      <c r="F99" s="1">
        <f>IF(ISNUMBER(#REF!),1,0)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x14ac:dyDescent="0.2">
      <c r="A100" s="34"/>
      <c r="B100" s="36"/>
      <c r="C100" s="32"/>
      <c r="D100" s="32"/>
      <c r="E100" s="2"/>
      <c r="F100" s="1">
        <f>IF(ISNUMBER(#REF!),1,0)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x14ac:dyDescent="0.2">
      <c r="A101" s="34"/>
      <c r="B101" s="36"/>
      <c r="C101" s="32"/>
      <c r="D101" s="32"/>
      <c r="E101" s="2"/>
      <c r="F101" s="1">
        <f>IF(ISNUMBER(#REF!),1,0)</f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x14ac:dyDescent="0.2">
      <c r="A102" s="34"/>
      <c r="B102" s="36"/>
      <c r="C102" s="32"/>
      <c r="D102" s="32"/>
      <c r="E102" s="2"/>
      <c r="F102" s="1">
        <f>IF(ISNUMBER(#REF!),1,0)</f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x14ac:dyDescent="0.2">
      <c r="A103" s="34"/>
      <c r="B103" s="36"/>
      <c r="C103" s="32"/>
      <c r="D103" s="32"/>
      <c r="E103" s="2"/>
      <c r="F103" s="1">
        <f>IF(ISNUMBER(#REF!),1,0)</f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x14ac:dyDescent="0.2">
      <c r="A104" s="34"/>
      <c r="B104" s="40"/>
      <c r="C104" s="32"/>
      <c r="D104" s="32"/>
      <c r="E104" s="2"/>
      <c r="F104" s="1">
        <f>IF(ISNUMBER(#REF!),1,0)</f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x14ac:dyDescent="0.2">
      <c r="A105" s="34"/>
      <c r="B105" s="40"/>
      <c r="C105" s="32"/>
      <c r="D105" s="32"/>
      <c r="E105" s="2"/>
      <c r="F105" s="1">
        <f>IF(ISNUMBER(#REF!),1,0)</f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75" x14ac:dyDescent="0.2">
      <c r="A106" s="34"/>
      <c r="B106" s="40"/>
      <c r="C106" s="32"/>
      <c r="D106" s="32"/>
      <c r="E106" s="2"/>
      <c r="F106" s="1">
        <f>IF(ISNUMBER(#REF!),1,0)</f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75" x14ac:dyDescent="0.2">
      <c r="A107" s="34"/>
      <c r="B107" s="40"/>
      <c r="C107" s="32"/>
      <c r="D107" s="32"/>
      <c r="E107" s="2"/>
      <c r="F107" s="1">
        <f>IF(ISNUMBER(#REF!),1,0)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75" x14ac:dyDescent="0.2">
      <c r="A108" s="34"/>
      <c r="B108" s="40"/>
      <c r="C108" s="32"/>
      <c r="D108" s="32"/>
      <c r="E108" s="2"/>
      <c r="F108" s="1">
        <f>IF(ISNUMBER(#REF!),1,0)</f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75" x14ac:dyDescent="0.2">
      <c r="A109" s="34"/>
      <c r="B109" s="36"/>
      <c r="C109" s="32"/>
      <c r="D109" s="32"/>
      <c r="E109" s="2"/>
      <c r="F109" s="1">
        <f>IF(ISNUMBER(#REF!),1,0)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75" x14ac:dyDescent="0.2">
      <c r="A110" s="34"/>
      <c r="B110" s="36"/>
      <c r="C110" s="32"/>
      <c r="D110" s="32"/>
      <c r="E110" s="2"/>
      <c r="F110" s="1">
        <f>IF(ISNUMBER(#REF!),1,0)</f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75" x14ac:dyDescent="0.2">
      <c r="A111" s="34"/>
      <c r="B111" s="36"/>
      <c r="C111" s="32"/>
      <c r="D111" s="32"/>
      <c r="E111" s="2"/>
      <c r="F111" s="1">
        <f>IF(ISNUMBER(#REF!),1,0)</f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75" x14ac:dyDescent="0.2">
      <c r="A112" s="34"/>
      <c r="B112" s="36"/>
      <c r="C112" s="32"/>
      <c r="D112" s="32"/>
      <c r="E112" s="2"/>
      <c r="F112" s="1">
        <f>IF(ISNUMBER(#REF!),1,0)</f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75" x14ac:dyDescent="0.2">
      <c r="A113" s="34"/>
      <c r="B113" s="36"/>
      <c r="C113" s="32"/>
      <c r="D113" s="32"/>
      <c r="E113" s="2"/>
      <c r="F113" s="1">
        <f>IF(ISNUMBER(#REF!),1,0)</f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75" x14ac:dyDescent="0.2">
      <c r="A114" s="34"/>
      <c r="B114" s="36"/>
      <c r="C114" s="35"/>
      <c r="D114" s="35"/>
      <c r="E114" s="2"/>
      <c r="F114" s="1">
        <f>IF(ISNUMBER(#REF!),1,0)</f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75" x14ac:dyDescent="0.2">
      <c r="A115" s="34"/>
      <c r="B115" s="42"/>
      <c r="C115" s="35"/>
      <c r="D115" s="35"/>
      <c r="E115" s="2"/>
      <c r="F115" s="1">
        <f>IF(ISNUMBER(#REF!),1,0)</f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75" x14ac:dyDescent="0.2">
      <c r="A116" s="34"/>
      <c r="B116" s="42"/>
      <c r="C116" s="35"/>
      <c r="D116" s="35"/>
      <c r="E116" s="2"/>
      <c r="F116" s="1">
        <f>IF(ISNUMBER(#REF!),1,0)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75" x14ac:dyDescent="0.2">
      <c r="A117" s="34"/>
      <c r="B117" s="42"/>
      <c r="C117" s="35"/>
      <c r="D117" s="35"/>
      <c r="E117" s="2"/>
      <c r="F117" s="1">
        <f>IF(ISNUMBER(#REF!),1,0)</f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75" x14ac:dyDescent="0.2">
      <c r="A118" s="34"/>
      <c r="B118" s="42"/>
      <c r="C118" s="43"/>
      <c r="D118" s="43"/>
      <c r="E118" s="2"/>
      <c r="F118" s="1">
        <f>IF(ISNUMBER(#REF!),1,0)</f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75" x14ac:dyDescent="0.2">
      <c r="A119" s="34"/>
      <c r="B119" s="36"/>
      <c r="C119" s="32"/>
      <c r="D119" s="32"/>
      <c r="E119" s="2"/>
      <c r="F119" s="1">
        <f>IF(ISNUMBER(#REF!),1,0)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75" x14ac:dyDescent="0.2">
      <c r="A120" s="34"/>
      <c r="B120" s="44"/>
      <c r="C120" s="32"/>
      <c r="D120" s="32"/>
      <c r="E120" s="2"/>
      <c r="F120" s="1">
        <f>IF(ISNUMBER(#REF!),1,0)</f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75" x14ac:dyDescent="0.2">
      <c r="A121" s="34"/>
      <c r="B121" s="36"/>
      <c r="C121" s="43"/>
      <c r="D121" s="43"/>
      <c r="E121" s="2"/>
      <c r="F121" s="1">
        <f>IF(ISNUMBER(#REF!),1,0)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75" x14ac:dyDescent="0.2">
      <c r="A122" s="34"/>
      <c r="B122" s="36"/>
      <c r="C122" s="43"/>
      <c r="D122" s="43"/>
      <c r="E122" s="2"/>
      <c r="F122" s="1">
        <f>IF(ISNUMBER(#REF!),1,0)</f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75" x14ac:dyDescent="0.2">
      <c r="A123" s="34"/>
      <c r="B123" s="36"/>
      <c r="C123" s="32"/>
      <c r="D123" s="32"/>
      <c r="E123" s="2"/>
      <c r="F123" s="1">
        <f>IF(ISNUMBER(#REF!),1,0)</f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75" x14ac:dyDescent="0.2">
      <c r="A124" s="34"/>
      <c r="B124" s="44"/>
      <c r="C124" s="43"/>
      <c r="D124" s="43"/>
      <c r="E124" s="2"/>
      <c r="F124" s="1">
        <f>IF(ISNUMBER(#REF!),1,0)</f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75" x14ac:dyDescent="0.2">
      <c r="A125" s="34"/>
      <c r="B125" s="36"/>
      <c r="C125" s="43"/>
      <c r="D125" s="43"/>
      <c r="E125" s="2"/>
      <c r="F125" s="1">
        <f>IF(ISNUMBER(#REF!),1,0)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75" x14ac:dyDescent="0.2">
      <c r="A126" s="34"/>
      <c r="B126" s="36"/>
      <c r="C126" s="32"/>
      <c r="D126" s="32"/>
      <c r="E126" s="2"/>
      <c r="F126" s="1">
        <f>IF(ISNUMBER(#REF!),1,0)</f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 x14ac:dyDescent="0.2">
      <c r="A127" s="45"/>
      <c r="B127" s="44"/>
      <c r="C127" s="43"/>
      <c r="D127" s="43"/>
      <c r="E127" s="2"/>
      <c r="F127" s="1">
        <f>IF(ISNUMBER(#REF!),1,0)</f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.75" x14ac:dyDescent="0.2">
      <c r="A128" s="34"/>
      <c r="B128" s="36"/>
      <c r="C128" s="43"/>
      <c r="D128" s="43"/>
      <c r="E128" s="2"/>
      <c r="F128" s="1">
        <f>IF(ISNUMBER(#REF!),1,0)</f>
        <v>0</v>
      </c>
      <c r="H128" s="2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4.25" customHeight="1" x14ac:dyDescent="0.2">
      <c r="A129" s="34"/>
      <c r="B129" s="36"/>
      <c r="C129" s="27"/>
      <c r="D129" s="27"/>
      <c r="E129" s="2"/>
      <c r="F129" s="1">
        <f>IF(ISNUMBER(#REF!),1,0)</f>
        <v>0</v>
      </c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.75" x14ac:dyDescent="0.2">
      <c r="A130" s="34"/>
      <c r="B130" s="44"/>
      <c r="C130" s="32"/>
      <c r="D130" s="32"/>
      <c r="E130" s="2"/>
      <c r="F130" s="1">
        <f>IF(ISNUMBER(#REF!),1,0)</f>
        <v>0</v>
      </c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75" x14ac:dyDescent="0.2">
      <c r="A131" s="34"/>
      <c r="B131" s="46"/>
      <c r="C131" s="32"/>
      <c r="D131" s="32"/>
      <c r="E131" s="2"/>
      <c r="F131" s="1">
        <f>IF(ISNUMBER(#REF!),1,0)</f>
        <v>0</v>
      </c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75" x14ac:dyDescent="0.2">
      <c r="A132" s="34"/>
      <c r="B132" s="36"/>
      <c r="C132" s="32"/>
      <c r="D132" s="32"/>
      <c r="E132" s="2"/>
      <c r="F132" s="1">
        <f>IF(ISNUMBER(#REF!),1,0)</f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75" x14ac:dyDescent="0.2">
      <c r="A133" s="34"/>
      <c r="B133" s="40"/>
      <c r="C133" s="32"/>
      <c r="D133" s="32"/>
      <c r="E133" s="2"/>
      <c r="F133" s="1">
        <f>IF(ISNUMBER(#REF!),1,0)</f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75" x14ac:dyDescent="0.2">
      <c r="A134" s="34"/>
      <c r="B134" s="40"/>
      <c r="C134" s="32"/>
      <c r="D134" s="32"/>
      <c r="E134" s="2"/>
      <c r="F134" s="1">
        <f>IF(ISNUMBER(#REF!),1,0)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75" x14ac:dyDescent="0.2">
      <c r="A135" s="34"/>
      <c r="B135" s="46"/>
      <c r="C135" s="32"/>
      <c r="D135" s="32"/>
      <c r="E135" s="2"/>
      <c r="F135" s="1">
        <f>IF(ISNUMBER(#REF!),1,0)</f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75" x14ac:dyDescent="0.2">
      <c r="A136" s="34"/>
      <c r="B136" s="36"/>
      <c r="C136" s="32"/>
      <c r="D136" s="32"/>
      <c r="E136" s="2"/>
      <c r="F136" s="1">
        <f>IF(ISNUMBER(#REF!),1,0)</f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75" x14ac:dyDescent="0.2">
      <c r="A137" s="34"/>
      <c r="B137" s="40"/>
      <c r="C137" s="32"/>
      <c r="D137" s="32"/>
      <c r="E137" s="2"/>
      <c r="F137" s="1">
        <f>IF(ISNUMBER(#REF!),1,0)</f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 x14ac:dyDescent="0.2">
      <c r="A138" s="34"/>
      <c r="B138" s="44"/>
      <c r="C138" s="32"/>
      <c r="D138" s="32"/>
      <c r="E138" s="5"/>
      <c r="F138" s="1">
        <f>IF(ISNUMBER(#REF!),1,0)</f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 x14ac:dyDescent="0.2">
      <c r="A139" s="34"/>
      <c r="B139" s="36"/>
      <c r="C139" s="32"/>
      <c r="D139" s="32"/>
      <c r="E139" s="2"/>
      <c r="F139" s="1">
        <f>IF(ISNUMBER(#REF!),1,0)</f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75" x14ac:dyDescent="0.2">
      <c r="A140" s="34"/>
      <c r="B140" s="44"/>
      <c r="C140" s="32"/>
      <c r="D140" s="32"/>
      <c r="E140" s="2"/>
      <c r="F140" s="1">
        <f>IF(ISNUMBER(#REF!),1,0)</f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75" customHeight="1" x14ac:dyDescent="0.2">
      <c r="A141" s="45"/>
      <c r="B141" s="36"/>
      <c r="C141" s="32"/>
      <c r="D141" s="32"/>
      <c r="E141" s="2"/>
      <c r="F141" s="1">
        <f>IF(ISNUMBER(#REF!),1,0)</f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.75" x14ac:dyDescent="0.2">
      <c r="A142" s="34"/>
      <c r="B142" s="36"/>
      <c r="C142" s="32"/>
      <c r="D142" s="32"/>
      <c r="E142" s="2"/>
      <c r="F142" s="1">
        <f>IF(ISNUMBER(#REF!),1,0)</f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75" x14ac:dyDescent="0.2">
      <c r="A143" s="34"/>
      <c r="B143" s="36"/>
      <c r="C143" s="27"/>
      <c r="D143" s="27"/>
      <c r="E143" s="2"/>
      <c r="F143" s="1">
        <f>IF(ISNUMBER(#REF!),1,0)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.75" x14ac:dyDescent="0.2">
      <c r="A144" s="34"/>
      <c r="B144" s="44"/>
      <c r="C144" s="32"/>
      <c r="D144" s="32"/>
      <c r="E144" s="2"/>
      <c r="F144" s="1">
        <f>IF(ISNUMBER(#REF!),1,0)</f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.75" x14ac:dyDescent="0.2">
      <c r="A145" s="34"/>
      <c r="B145" s="44"/>
      <c r="C145" s="32"/>
      <c r="D145" s="32"/>
      <c r="E145" s="5"/>
      <c r="F145" s="1">
        <f>IF(ISNUMBER(#REF!),1,0)</f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.75" x14ac:dyDescent="0.2">
      <c r="A146" s="34"/>
      <c r="B146" s="36"/>
      <c r="C146" s="32"/>
      <c r="D146" s="32"/>
      <c r="E146" s="2"/>
      <c r="F146" s="1">
        <f>IF(ISNUMBER(#REF!),1,0)</f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" x14ac:dyDescent="0.2">
      <c r="A147" s="45"/>
      <c r="B147" s="36"/>
      <c r="C147" s="32"/>
      <c r="D147" s="32"/>
      <c r="E147" s="2"/>
      <c r="F147" s="1">
        <f>IF(ISNUMBER(#REF!),1,0)</f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.75" x14ac:dyDescent="0.2">
      <c r="A148" s="34"/>
      <c r="B148" s="36"/>
      <c r="C148" s="32"/>
      <c r="D148" s="32"/>
      <c r="E148" s="2"/>
      <c r="F148" s="1">
        <f>IF(ISNUMBER(#REF!),1,0)</f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.75" x14ac:dyDescent="0.2">
      <c r="A149" s="34"/>
      <c r="B149" s="36"/>
      <c r="C149" s="32"/>
      <c r="D149" s="32"/>
      <c r="E149" s="2"/>
      <c r="F149" s="1">
        <f>IF(ISNUMBER(#REF!),1,0)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" x14ac:dyDescent="0.2">
      <c r="A150" s="47"/>
      <c r="B150" s="48"/>
      <c r="C150" s="32"/>
      <c r="D150" s="32"/>
      <c r="E150" s="2"/>
      <c r="F150" s="1">
        <f>IF(ISNUMBER(#REF!),1,0)</f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 x14ac:dyDescent="0.2">
      <c r="A151" s="47"/>
      <c r="B151" s="44"/>
      <c r="C151" s="32"/>
      <c r="D151" s="32"/>
      <c r="E151" s="2"/>
      <c r="F151" s="1">
        <f>IF(ISNUMBER(#REF!),1,0)</f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 x14ac:dyDescent="0.2">
      <c r="A152" s="47"/>
      <c r="B152" s="36"/>
      <c r="C152" s="32"/>
      <c r="D152" s="32"/>
      <c r="E152" s="6" t="s">
        <v>14</v>
      </c>
      <c r="F152" s="1">
        <f>IF(ISNUMBER(#REF!),1,0)</f>
        <v>0</v>
      </c>
      <c r="G152" s="5">
        <v>700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 x14ac:dyDescent="0.2">
      <c r="A153" s="47"/>
      <c r="B153" s="36"/>
      <c r="C153" s="32"/>
      <c r="D153" s="32"/>
      <c r="E153" s="6"/>
      <c r="F153" s="1">
        <f>IF(ISNUMBER(#REF!),1,0)</f>
        <v>0</v>
      </c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.75" x14ac:dyDescent="0.2">
      <c r="A154" s="34"/>
      <c r="B154" s="40"/>
      <c r="C154" s="32"/>
      <c r="D154" s="32"/>
      <c r="E154" s="2">
        <v>1081</v>
      </c>
      <c r="F154" s="1">
        <f>IF(ISNUMBER(#REF!),1,0)</f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75" x14ac:dyDescent="0.2">
      <c r="A155" s="34"/>
      <c r="B155" s="40"/>
      <c r="C155" s="32"/>
      <c r="D155" s="32"/>
      <c r="E155" s="2"/>
      <c r="F155" s="1">
        <f>IF(ISNUMBER(#REF!),1,0)</f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75" x14ac:dyDescent="0.2">
      <c r="A156" s="34"/>
      <c r="B156" s="40"/>
      <c r="C156" s="32"/>
      <c r="D156" s="32"/>
      <c r="E156" s="7"/>
      <c r="F156" s="1">
        <f>IF(ISNUMBER(#REF!),1,0)</f>
        <v>0</v>
      </c>
      <c r="G156" s="7" t="e">
        <f>#REF!+#REF!+#REF!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75" x14ac:dyDescent="0.2">
      <c r="A157" s="34"/>
      <c r="B157" s="36"/>
      <c r="C157" s="32"/>
      <c r="D157" s="32"/>
      <c r="E157" s="2"/>
      <c r="F157" s="1">
        <f>IF(ISNUMBER(#REF!),1,0)</f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75" x14ac:dyDescent="0.2">
      <c r="A158" s="34"/>
      <c r="B158" s="36"/>
      <c r="C158" s="32"/>
      <c r="D158" s="32"/>
      <c r="E158" s="2"/>
      <c r="F158" s="1">
        <f>IF(ISNUMBER(#REF!),1,0)</f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75" x14ac:dyDescent="0.2">
      <c r="A159" s="34"/>
      <c r="B159" s="36"/>
      <c r="C159" s="32"/>
      <c r="D159" s="32"/>
      <c r="E159" s="2"/>
      <c r="F159" s="1">
        <f>IF(ISNUMBER(#REF!),1,0)</f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75" x14ac:dyDescent="0.2">
      <c r="A160" s="34"/>
      <c r="B160" s="36"/>
      <c r="C160" s="32"/>
      <c r="D160" s="32"/>
      <c r="E160" s="2"/>
      <c r="F160" s="1">
        <f>IF(ISNUMBER(#REF!),1,0)</f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75" x14ac:dyDescent="0.2">
      <c r="A161" s="34"/>
      <c r="B161" s="36"/>
      <c r="C161" s="32"/>
      <c r="D161" s="32"/>
      <c r="E161" s="2"/>
      <c r="F161" s="1">
        <f>IF(ISNUMBER(#REF!),1,0)</f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75" x14ac:dyDescent="0.2">
      <c r="A162" s="34"/>
      <c r="B162" s="36"/>
      <c r="C162" s="32"/>
      <c r="D162" s="32"/>
      <c r="E162" s="2"/>
      <c r="F162" s="1">
        <f>IF(ISNUMBER(#REF!),1,0)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75" x14ac:dyDescent="0.2">
      <c r="A163" s="34"/>
      <c r="B163" s="44"/>
      <c r="C163" s="32"/>
      <c r="D163" s="32"/>
      <c r="E163" s="2"/>
      <c r="F163" s="1">
        <f>IF(ISNUMBER(#REF!),1,0)</f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75" x14ac:dyDescent="0.2">
      <c r="A164" s="34"/>
      <c r="B164" s="36"/>
      <c r="C164" s="32"/>
      <c r="D164" s="32"/>
      <c r="E164" s="2"/>
      <c r="F164" s="1">
        <f>IF(ISNUMBER(#REF!),1,0)</f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75" x14ac:dyDescent="0.2">
      <c r="A165" s="34"/>
      <c r="B165" s="40"/>
      <c r="C165" s="32"/>
      <c r="D165" s="32"/>
      <c r="E165" s="2"/>
      <c r="F165" s="1">
        <f>IF(ISNUMBER(#REF!),1,0)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75" x14ac:dyDescent="0.2">
      <c r="A166" s="34"/>
      <c r="B166" s="40"/>
      <c r="C166" s="32"/>
      <c r="D166" s="32"/>
      <c r="E166" s="2"/>
      <c r="F166" s="1">
        <f>IF(ISNUMBER(#REF!),1,0)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75" x14ac:dyDescent="0.2">
      <c r="A167" s="34"/>
      <c r="B167" s="36"/>
      <c r="C167" s="32"/>
      <c r="D167" s="32"/>
      <c r="E167" s="2"/>
      <c r="F167" s="1">
        <f>IF(ISNUMBER(#REF!),1,0)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75" x14ac:dyDescent="0.2">
      <c r="A168" s="34"/>
      <c r="B168" s="40"/>
      <c r="C168" s="32"/>
      <c r="D168" s="32"/>
      <c r="E168" s="2" t="e">
        <f>(#REF!*1000)/23822</f>
        <v>#REF!</v>
      </c>
      <c r="F168" s="1">
        <f>IF(ISNUMBER(#REF!),1,0)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75" x14ac:dyDescent="0.2">
      <c r="A169" s="34"/>
      <c r="B169" s="40"/>
      <c r="C169" s="32"/>
      <c r="D169" s="32"/>
      <c r="E169" s="2"/>
      <c r="F169" s="1">
        <f>IF(ISNUMBER(#REF!),1,0)</f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75" x14ac:dyDescent="0.2">
      <c r="A170" s="34"/>
      <c r="B170" s="44"/>
      <c r="C170" s="32"/>
      <c r="D170" s="32"/>
      <c r="E170" s="2"/>
      <c r="F170" s="1">
        <f>IF(ISNUMBER(#REF!),1,0)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75" x14ac:dyDescent="0.2">
      <c r="A171" s="34"/>
      <c r="B171" s="36"/>
      <c r="C171" s="32"/>
      <c r="D171" s="32"/>
      <c r="E171" s="2"/>
      <c r="F171" s="1">
        <f>IF(ISNUMBER(#REF!),1,0)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75" x14ac:dyDescent="0.2">
      <c r="A172" s="34"/>
      <c r="B172" s="40"/>
      <c r="C172" s="32"/>
      <c r="D172" s="32"/>
      <c r="E172" s="2"/>
      <c r="F172" s="1">
        <f>IF(ISNUMBER(#REF!),1,0)</f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75" x14ac:dyDescent="0.2">
      <c r="A173" s="34"/>
      <c r="B173" s="40"/>
      <c r="C173" s="32"/>
      <c r="D173" s="32"/>
      <c r="E173" s="4"/>
      <c r="F173" s="1">
        <f>IF(ISNUMBER(#REF!),1,0)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75" x14ac:dyDescent="0.2">
      <c r="A174" s="34"/>
      <c r="B174" s="40"/>
      <c r="C174" s="32"/>
      <c r="D174" s="32"/>
      <c r="E174" s="2"/>
      <c r="F174" s="1">
        <f>IF(ISNUMBER(#REF!),1,0)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75" x14ac:dyDescent="0.2">
      <c r="A175" s="34"/>
      <c r="B175" s="36"/>
      <c r="C175" s="32"/>
      <c r="D175" s="32"/>
      <c r="E175" s="2"/>
      <c r="F175" s="1">
        <f>IF(ISNUMBER(#REF!),1,0)</f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75" x14ac:dyDescent="0.2">
      <c r="A176" s="34"/>
      <c r="B176" s="40"/>
      <c r="C176" s="32"/>
      <c r="D176" s="32"/>
      <c r="E176" s="2"/>
      <c r="F176" s="1">
        <f>IF(ISNUMBER(#REF!),1,0)</f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75" x14ac:dyDescent="0.2">
      <c r="A177" s="34"/>
      <c r="B177" s="40"/>
      <c r="C177" s="32"/>
      <c r="D177" s="32"/>
      <c r="E177" s="2"/>
      <c r="F177" s="1">
        <f>IF(ISNUMBER(#REF!),1,0)</f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75" x14ac:dyDescent="0.2">
      <c r="A178" s="34"/>
      <c r="B178" s="44"/>
      <c r="C178" s="32"/>
      <c r="D178" s="32"/>
      <c r="E178" s="2"/>
      <c r="F178" s="1">
        <f>IF(ISNUMBER(#REF!),1,0)</f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75" x14ac:dyDescent="0.2">
      <c r="A179" s="34"/>
      <c r="B179" s="36"/>
      <c r="C179" s="32"/>
      <c r="D179" s="32"/>
      <c r="E179" s="2"/>
      <c r="F179" s="1">
        <f>IF(ISNUMBER(#REF!),1,0)</f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75" x14ac:dyDescent="0.2">
      <c r="A180" s="34"/>
      <c r="B180" s="44"/>
      <c r="C180" s="32"/>
      <c r="D180" s="32"/>
      <c r="E180" s="2"/>
      <c r="F180" s="1">
        <f>IF(ISNUMBER(#REF!),1,0)</f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75" x14ac:dyDescent="0.2">
      <c r="A181" s="34"/>
      <c r="B181" s="36"/>
      <c r="C181" s="32"/>
      <c r="D181" s="32"/>
      <c r="E181" s="8" t="s">
        <v>15</v>
      </c>
      <c r="F181" s="1">
        <f>IF(ISNUMBER(#REF!),1,0)</f>
        <v>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75" x14ac:dyDescent="0.2">
      <c r="A182" s="34"/>
      <c r="B182" s="44"/>
      <c r="C182" s="32"/>
      <c r="D182" s="32"/>
      <c r="E182" s="9">
        <v>582</v>
      </c>
      <c r="F182" s="1">
        <f>IF(ISNUMBER(#REF!),1,0)</f>
        <v>0</v>
      </c>
      <c r="G182" s="2">
        <v>582</v>
      </c>
      <c r="H182" s="2">
        <v>2.6</v>
      </c>
      <c r="I182" s="7">
        <f>(E182+G182)*H182</f>
        <v>3026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75" x14ac:dyDescent="0.2">
      <c r="A183" s="34"/>
      <c r="B183" s="36"/>
      <c r="C183" s="32"/>
      <c r="D183" s="32"/>
      <c r="E183" s="5"/>
      <c r="F183" s="1">
        <f>IF(ISNUMBER(#REF!),1,0)</f>
        <v>0</v>
      </c>
      <c r="H183" s="2"/>
      <c r="I183" s="2">
        <v>23822</v>
      </c>
      <c r="J183" s="2">
        <f>(I182/I183)*1000</f>
        <v>127.02543867013701</v>
      </c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75" x14ac:dyDescent="0.2">
      <c r="A184" s="34"/>
      <c r="B184" s="36"/>
      <c r="C184" s="32"/>
      <c r="D184" s="32"/>
      <c r="E184" s="2"/>
      <c r="F184" s="1">
        <f>IF(ISNUMBER(#REF!),1,0)</f>
        <v>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75" x14ac:dyDescent="0.2">
      <c r="A185" s="34"/>
      <c r="B185" s="44"/>
      <c r="C185" s="32"/>
      <c r="D185" s="32"/>
      <c r="E185" s="2"/>
      <c r="F185" s="1">
        <f>IF(ISNUMBER(#REF!),1,0)</f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" x14ac:dyDescent="0.2">
      <c r="A186" s="49"/>
      <c r="B186" s="36"/>
      <c r="C186" s="32"/>
      <c r="D186" s="32"/>
      <c r="E186" s="2"/>
      <c r="F186" s="1">
        <f>IF(ISNUMBER(#REF!),1,0)</f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8" x14ac:dyDescent="0.2">
      <c r="A187" s="34"/>
      <c r="B187" s="44"/>
      <c r="C187" s="32"/>
      <c r="D187" s="32"/>
      <c r="E187" s="2"/>
      <c r="F187" s="1">
        <f>IF(ISNUMBER(#REF!),1,0)</f>
        <v>0</v>
      </c>
      <c r="G187" s="21" t="s">
        <v>8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5.75" x14ac:dyDescent="0.2">
      <c r="A188" s="34"/>
      <c r="B188" s="36"/>
      <c r="C188" s="32"/>
      <c r="D188" s="32"/>
      <c r="E188" s="2"/>
      <c r="F188" s="1">
        <f>IF(ISNUMBER(#REF!),1,0)</f>
        <v>0</v>
      </c>
      <c r="G188" s="2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75" x14ac:dyDescent="0.2">
      <c r="A189" s="34"/>
      <c r="B189" s="44"/>
      <c r="C189" s="32"/>
      <c r="D189" s="32"/>
      <c r="E189" s="2"/>
      <c r="F189" s="1">
        <f>IF(ISNUMBER(#REF!),1,0)</f>
        <v>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3" customFormat="1" ht="15.75" x14ac:dyDescent="0.2">
      <c r="A190" s="34"/>
      <c r="B190" s="44"/>
      <c r="C190" s="35"/>
      <c r="D190" s="35"/>
      <c r="E190" s="10"/>
      <c r="F190" s="1">
        <f>IF(ISNUMBER(#REF!),1,0)</f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s="13" customFormat="1" ht="15.75" x14ac:dyDescent="0.2">
      <c r="A191" s="34"/>
      <c r="B191" s="36"/>
      <c r="C191" s="35"/>
      <c r="D191" s="35"/>
      <c r="E191" s="10"/>
      <c r="F191" s="1">
        <f>IF(ISNUMBER(#REF!),1,0)</f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s="13" customFormat="1" ht="15.75" x14ac:dyDescent="0.2">
      <c r="A192" s="34"/>
      <c r="B192" s="36"/>
      <c r="C192" s="35"/>
      <c r="D192" s="35"/>
      <c r="E192" s="10"/>
      <c r="F192" s="1">
        <f>IF(ISNUMBER(#REF!),1,0)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s="13" customFormat="1" ht="15.75" x14ac:dyDescent="0.2">
      <c r="A193" s="34"/>
      <c r="B193" s="36"/>
      <c r="C193" s="32"/>
      <c r="D193" s="32"/>
      <c r="E193" s="10"/>
      <c r="F193" s="1">
        <f>IF(ISNUMBER(#REF!),1,0)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5.75" x14ac:dyDescent="0.2">
      <c r="A194" s="34"/>
      <c r="B194" s="36"/>
      <c r="C194" s="32"/>
      <c r="D194" s="32"/>
      <c r="E194" s="2"/>
      <c r="F194" s="1">
        <f>IF(ISNUMBER(#REF!),1,0)</f>
        <v>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3" customFormat="1" ht="15.75" x14ac:dyDescent="0.2">
      <c r="A195" s="34"/>
      <c r="B195" s="44"/>
      <c r="C195" s="35"/>
      <c r="D195" s="35"/>
      <c r="E195" s="10"/>
      <c r="F195" s="1">
        <f>IF(ISNUMBER(#REF!),1,0)</f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5.75" x14ac:dyDescent="0.2">
      <c r="A196" s="34"/>
      <c r="B196" s="36"/>
      <c r="C196" s="35"/>
      <c r="D196" s="35"/>
      <c r="E196" s="2"/>
      <c r="F196" s="1">
        <f>IF(ISNUMBER(#REF!),1,0)</f>
        <v>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5.75" x14ac:dyDescent="0.2">
      <c r="A197" s="34"/>
      <c r="B197" s="40"/>
      <c r="C197" s="35"/>
      <c r="D197" s="35"/>
      <c r="E197" s="2"/>
      <c r="F197" s="1">
        <f>IF(ISNUMBER(#REF!),1,0)</f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75" x14ac:dyDescent="0.2">
      <c r="A198" s="34"/>
      <c r="B198" s="40"/>
      <c r="C198" s="35"/>
      <c r="D198" s="35"/>
      <c r="E198" s="2"/>
      <c r="F198" s="1">
        <f>IF(ISNUMBER(#REF!),1,0)</f>
        <v>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75" x14ac:dyDescent="0.2">
      <c r="A199" s="34"/>
      <c r="B199" s="40"/>
      <c r="C199" s="32"/>
      <c r="D199" s="32"/>
      <c r="E199" s="2"/>
      <c r="F199" s="1">
        <f>IF(ISNUMBER(#REF!),1,0)</f>
        <v>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75" x14ac:dyDescent="0.2">
      <c r="A200" s="34"/>
      <c r="B200" s="50"/>
      <c r="C200" s="35"/>
      <c r="D200" s="35"/>
      <c r="E200" s="2"/>
      <c r="F200" s="1">
        <f>IF(ISNUMBER(#REF!),1,0)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75" x14ac:dyDescent="0.2">
      <c r="A201" s="34"/>
      <c r="B201" s="51"/>
      <c r="C201" s="32"/>
      <c r="D201" s="32"/>
      <c r="E201" s="2"/>
      <c r="F201" s="1">
        <f>IF(ISNUMBER(#REF!),1,0)</f>
        <v>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75" x14ac:dyDescent="0.2">
      <c r="A202" s="34"/>
      <c r="B202" s="52"/>
      <c r="C202" s="32"/>
      <c r="D202" s="32"/>
      <c r="E202" s="2"/>
      <c r="F202" s="1">
        <f>IF(ISNUMBER(#REF!),1,0)</f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75" x14ac:dyDescent="0.2">
      <c r="A203" s="34"/>
      <c r="B203" s="52"/>
      <c r="C203" s="32"/>
      <c r="D203" s="32"/>
      <c r="E203" s="2"/>
      <c r="F203" s="1">
        <f>IF(ISNUMBER(#REF!),1,0)</f>
        <v>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75" x14ac:dyDescent="0.2">
      <c r="A204" s="34"/>
      <c r="B204" s="52"/>
      <c r="C204" s="32"/>
      <c r="D204" s="32"/>
      <c r="E204" s="2"/>
      <c r="F204" s="1">
        <f>IF(ISNUMBER(#REF!),1,0)</f>
        <v>0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75" x14ac:dyDescent="0.2">
      <c r="A205" s="34"/>
      <c r="B205" s="53"/>
      <c r="C205" s="32"/>
      <c r="D205" s="32"/>
      <c r="E205" s="11" t="s">
        <v>9</v>
      </c>
      <c r="F205" s="1">
        <f>IF(ISNUMBER(#REF!),1,0)</f>
        <v>0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3" customFormat="1" ht="15.75" x14ac:dyDescent="0.2">
      <c r="A206" s="34"/>
      <c r="B206" s="52"/>
      <c r="C206" s="32"/>
      <c r="D206" s="32"/>
      <c r="E206" s="12"/>
      <c r="F206" s="1">
        <f>IF(ISNUMBER(#REF!),1,0)</f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s="13" customFormat="1" ht="15.75" x14ac:dyDescent="0.2">
      <c r="A207" s="34"/>
      <c r="B207" s="52"/>
      <c r="C207" s="32"/>
      <c r="D207" s="32"/>
      <c r="E207" s="10"/>
      <c r="F207" s="1">
        <f>IF(ISNUMBER(#REF!),1,0)</f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13" customFormat="1" ht="15.75" x14ac:dyDescent="0.2">
      <c r="A208" s="34"/>
      <c r="B208" s="50"/>
      <c r="C208" s="32"/>
      <c r="D208" s="32"/>
      <c r="E208" s="10"/>
      <c r="F208" s="1">
        <f>IF(ISNUMBER(#REF!),1,0)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s="13" customFormat="1" ht="15" x14ac:dyDescent="0.2">
      <c r="A209" s="54"/>
      <c r="B209" s="36"/>
      <c r="C209" s="32"/>
      <c r="D209" s="32"/>
      <c r="E209" s="15"/>
      <c r="F209" s="1">
        <f>IF(ISNUMBER(#REF!),1,0)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5.75" x14ac:dyDescent="0.2">
      <c r="A210" s="34"/>
      <c r="B210" s="55"/>
      <c r="C210" s="32"/>
      <c r="D210" s="32"/>
      <c r="E210" s="2"/>
      <c r="F210" s="1">
        <f>IF(ISNUMBER(#REF!),1,0)</f>
        <v>0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5.75" x14ac:dyDescent="0.2">
      <c r="A211" s="34"/>
      <c r="B211" s="36"/>
      <c r="C211" s="35"/>
      <c r="D211" s="35"/>
      <c r="E211" s="2"/>
      <c r="F211" s="1">
        <f>IF(ISNUMBER(#REF!),1,0)</f>
        <v>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75" x14ac:dyDescent="0.2">
      <c r="A212" s="34"/>
      <c r="B212" s="55"/>
      <c r="C212" s="35"/>
      <c r="D212" s="35"/>
      <c r="E212" s="2"/>
      <c r="F212" s="1">
        <f>IF(ISNUMBER(#REF!),1,0)</f>
        <v>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75" x14ac:dyDescent="0.2">
      <c r="A213" s="34"/>
      <c r="B213" s="56"/>
      <c r="C213" s="35"/>
      <c r="D213" s="35"/>
      <c r="E213" s="2"/>
      <c r="F213" s="1">
        <f>IF(ISNUMBER(#REF!),1,0)</f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75" x14ac:dyDescent="0.2">
      <c r="A214" s="34"/>
      <c r="B214" s="51"/>
      <c r="C214" s="35"/>
      <c r="D214" s="35"/>
      <c r="E214" s="2"/>
      <c r="F214" s="1">
        <f>IF(ISNUMBER(#REF!),1,0)</f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75" x14ac:dyDescent="0.2">
      <c r="A215" s="34"/>
      <c r="B215" s="41"/>
      <c r="C215" s="32"/>
      <c r="D215" s="32"/>
      <c r="E215" s="2"/>
      <c r="F215" s="1">
        <f>IF(ISNUMBER(#REF!),1,0)</f>
        <v>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75" x14ac:dyDescent="0.2">
      <c r="A216" s="34"/>
      <c r="B216" s="50"/>
      <c r="C216" s="32"/>
      <c r="D216" s="32"/>
      <c r="E216" s="2"/>
      <c r="F216" s="1">
        <f>IF(ISNUMBER(#REF!),1,0)</f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3" customFormat="1" ht="15.75" x14ac:dyDescent="0.2">
      <c r="A217" s="34"/>
      <c r="B217" s="53"/>
      <c r="C217" s="32"/>
      <c r="D217" s="32"/>
      <c r="E217" s="10"/>
      <c r="F217" s="1">
        <f>IF(ISNUMBER(#REF!),1,0)</f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5.75" x14ac:dyDescent="0.2">
      <c r="A218" s="34"/>
      <c r="B218" s="53"/>
      <c r="C218" s="32"/>
      <c r="D218" s="32"/>
      <c r="E218" s="2"/>
      <c r="F218" s="1">
        <f>IF(ISNUMBER(#REF!),1,0)</f>
        <v>0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5.75" x14ac:dyDescent="0.2">
      <c r="A219" s="34"/>
      <c r="B219" s="53"/>
      <c r="C219" s="32"/>
      <c r="D219" s="32"/>
      <c r="E219" s="2"/>
      <c r="F219" s="1">
        <f>IF(ISNUMBER(#REF!),1,0)</f>
        <v>0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5.75" x14ac:dyDescent="0.2">
      <c r="A220" s="34"/>
      <c r="B220" s="53"/>
      <c r="C220" s="32"/>
      <c r="D220" s="32"/>
      <c r="E220" s="2"/>
      <c r="F220" s="1">
        <f>IF(ISNUMBER(#REF!),1,0)</f>
        <v>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75" x14ac:dyDescent="0.2">
      <c r="A221" s="34"/>
      <c r="B221" s="53"/>
      <c r="C221" s="32"/>
      <c r="D221" s="32"/>
      <c r="E221" s="2"/>
      <c r="F221" s="1">
        <f>IF(ISNUMBER(#REF!),1,0)</f>
        <v>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75" x14ac:dyDescent="0.2">
      <c r="A222" s="34"/>
      <c r="B222" s="57"/>
      <c r="C222" s="35"/>
      <c r="D222" s="35"/>
      <c r="E222" s="2"/>
      <c r="F222" s="1">
        <f>IF(ISNUMBER(#REF!),1,0)</f>
        <v>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5.75" x14ac:dyDescent="0.2">
      <c r="A223" s="34"/>
      <c r="B223" s="42"/>
      <c r="C223" s="32"/>
      <c r="D223" s="32"/>
      <c r="E223" s="2"/>
      <c r="F223" s="1">
        <f>IF(ISNUMBER(#REF!),1,0)</f>
        <v>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5.75" x14ac:dyDescent="0.2">
      <c r="A224" s="34"/>
      <c r="B224" s="53"/>
      <c r="C224" s="32"/>
      <c r="D224" s="32"/>
      <c r="E224" s="2"/>
      <c r="F224" s="1">
        <f>IF(ISNUMBER(#REF!),1,0)</f>
        <v>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75" x14ac:dyDescent="0.2">
      <c r="A225" s="34"/>
      <c r="B225" s="52"/>
      <c r="C225" s="32"/>
      <c r="D225" s="32"/>
      <c r="E225" s="2"/>
      <c r="F225" s="1">
        <f>IF(ISNUMBER(#REF!),1,0)</f>
        <v>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75" x14ac:dyDescent="0.2">
      <c r="A226" s="34"/>
      <c r="B226" s="50"/>
      <c r="C226" s="32"/>
      <c r="D226" s="32"/>
      <c r="E226" s="2"/>
      <c r="F226" s="1">
        <f>IF(ISNUMBER(#REF!),1,0)</f>
        <v>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75" x14ac:dyDescent="0.2">
      <c r="A227" s="34"/>
      <c r="B227" s="53"/>
      <c r="C227" s="32"/>
      <c r="D227" s="32"/>
      <c r="E227" s="5"/>
      <c r="F227" s="1">
        <f>IF(ISNUMBER(#REF!),1,0)</f>
        <v>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75" x14ac:dyDescent="0.2">
      <c r="A228" s="34"/>
      <c r="B228" s="58"/>
      <c r="C228" s="32"/>
      <c r="D228" s="32"/>
      <c r="E228" s="2"/>
      <c r="F228" s="1">
        <f>IF(ISNUMBER(#REF!),1,0)</f>
        <v>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75" x14ac:dyDescent="0.2">
      <c r="A229" s="34"/>
      <c r="B229" s="58"/>
      <c r="C229" s="32"/>
      <c r="D229" s="32"/>
      <c r="E229" s="2"/>
      <c r="F229" s="1">
        <f>IF(ISNUMBER(#REF!),1,0)</f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" x14ac:dyDescent="0.2">
      <c r="A230" s="45"/>
      <c r="B230" s="58"/>
      <c r="C230" s="32"/>
      <c r="D230" s="32"/>
      <c r="E230" s="2"/>
      <c r="F230" s="1">
        <f>IF(ISNUMBER(#REF!),1,0)</f>
        <v>0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.75" x14ac:dyDescent="0.2">
      <c r="A231" s="59"/>
      <c r="B231" s="50"/>
      <c r="C231" s="32"/>
      <c r="D231" s="32"/>
      <c r="E231" s="2"/>
      <c r="F231" s="1">
        <f>IF(ISNUMBER(#REF!),1,0)</f>
        <v>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75" x14ac:dyDescent="0.2">
      <c r="A232" s="34"/>
      <c r="B232" s="51"/>
      <c r="C232" s="37"/>
      <c r="D232" s="37"/>
      <c r="E232" s="2"/>
      <c r="F232" s="1">
        <f>IF(ISNUMBER(#REF!),1,0)</f>
        <v>0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75" customHeight="1" x14ac:dyDescent="0.2">
      <c r="A233" s="34"/>
      <c r="B233" s="55"/>
      <c r="C233" s="35"/>
      <c r="D233" s="35"/>
      <c r="E233" s="2"/>
      <c r="F233" s="1">
        <f>IF(ISNUMBER(#REF!),1,0)</f>
        <v>0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5.75" x14ac:dyDescent="0.2">
      <c r="A234" s="34"/>
      <c r="B234" s="60"/>
      <c r="C234" s="35"/>
      <c r="D234" s="35"/>
      <c r="E234" s="2"/>
      <c r="F234" s="1">
        <f>IF(ISNUMBER(#REF!),1,0)</f>
        <v>0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75" x14ac:dyDescent="0.2">
      <c r="A235" s="34"/>
      <c r="B235" s="61"/>
      <c r="C235" s="35"/>
      <c r="D235" s="35"/>
      <c r="E235" s="2"/>
      <c r="F235" s="1">
        <f>IF(ISNUMBER(#REF!),1,0)</f>
        <v>0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75" x14ac:dyDescent="0.2">
      <c r="A236" s="34"/>
      <c r="B236" s="61"/>
      <c r="C236" s="35"/>
      <c r="D236" s="35"/>
      <c r="E236" s="2"/>
      <c r="F236" s="1">
        <f>IF(ISNUMBER(#REF!),1,0)</f>
        <v>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75" x14ac:dyDescent="0.2">
      <c r="A237" s="34"/>
      <c r="B237" s="61"/>
      <c r="C237" s="35"/>
      <c r="D237" s="35"/>
      <c r="E237" s="2"/>
      <c r="F237" s="1">
        <f>IF(ISNUMBER(#REF!),1,0)</f>
        <v>0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75" x14ac:dyDescent="0.2">
      <c r="A238" s="34"/>
      <c r="B238" s="61"/>
      <c r="C238" s="35"/>
      <c r="D238" s="35"/>
      <c r="E238" s="2"/>
      <c r="F238" s="1">
        <f>IF(ISNUMBER(#REF!),1,0)</f>
        <v>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75" x14ac:dyDescent="0.2">
      <c r="A239" s="34"/>
      <c r="B239" s="60"/>
      <c r="C239" s="35"/>
      <c r="D239" s="35"/>
      <c r="E239" s="2"/>
      <c r="F239" s="1">
        <f>IF(ISNUMBER(#REF!),1,0)</f>
        <v>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90" customHeight="1" x14ac:dyDescent="0.2">
      <c r="A240" s="34"/>
      <c r="B240" s="61"/>
      <c r="C240" s="35"/>
      <c r="D240" s="35"/>
      <c r="E240" s="2"/>
      <c r="F240" s="1">
        <f>IF(ISNUMBER(#REF!),1,0)</f>
        <v>0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5.75" x14ac:dyDescent="0.2">
      <c r="A241" s="34"/>
      <c r="B241" s="61"/>
      <c r="C241" s="35"/>
      <c r="D241" s="35"/>
      <c r="E241" s="2"/>
      <c r="F241" s="1">
        <f>IF(ISNUMBER(#REF!),1,0)</f>
        <v>0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75" x14ac:dyDescent="0.2">
      <c r="A242" s="34"/>
      <c r="B242" s="61"/>
      <c r="C242" s="32"/>
      <c r="D242" s="32"/>
      <c r="E242" s="2"/>
      <c r="F242" s="1">
        <f>IF(ISNUMBER(#REF!),1,0)</f>
        <v>0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75" x14ac:dyDescent="0.2">
      <c r="A243" s="34"/>
      <c r="B243" s="62"/>
      <c r="C243" s="32"/>
      <c r="D243" s="32"/>
      <c r="E243" s="2"/>
      <c r="F243" s="1">
        <f>IF(ISNUMBER(#REF!),1,0)</f>
        <v>0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75" x14ac:dyDescent="0.2">
      <c r="A244" s="34"/>
      <c r="B244" s="63"/>
      <c r="C244" s="32"/>
      <c r="D244" s="32"/>
      <c r="E244" s="2"/>
      <c r="F244" s="1">
        <f>IF(ISNUMBER(#REF!),1,0)</f>
        <v>0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75" x14ac:dyDescent="0.2">
      <c r="A245" s="34"/>
      <c r="B245" s="62"/>
      <c r="C245" s="32"/>
      <c r="D245" s="32"/>
      <c r="E245" s="7"/>
      <c r="F245" s="1">
        <f>IF(ISNUMBER(#REF!),1,0)</f>
        <v>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75" x14ac:dyDescent="0.2">
      <c r="A246" s="34"/>
      <c r="B246" s="63"/>
      <c r="C246" s="32"/>
      <c r="D246" s="32"/>
      <c r="E246" s="7"/>
      <c r="F246" s="1">
        <f>IF(ISNUMBER(#REF!),1,0)</f>
        <v>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75" x14ac:dyDescent="0.2">
      <c r="A247" s="34"/>
      <c r="B247" s="63"/>
      <c r="C247" s="32"/>
      <c r="D247" s="32"/>
      <c r="E247" s="7"/>
      <c r="F247" s="1">
        <f>IF(ISNUMBER(#REF!),1,0)</f>
        <v>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5" x14ac:dyDescent="0.2">
      <c r="A248" s="45"/>
      <c r="B248" s="63"/>
      <c r="C248" s="32"/>
      <c r="D248" s="32"/>
      <c r="E248" s="7"/>
      <c r="F248" s="1">
        <f>IF(ISNUMBER(#REF!),1,0)</f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5.75" x14ac:dyDescent="0.2">
      <c r="A249" s="34"/>
      <c r="B249" s="62"/>
      <c r="C249" s="35"/>
      <c r="D249" s="35"/>
      <c r="E249" s="2"/>
      <c r="F249" s="1">
        <f>IF(ISNUMBER(#REF!),1,0)</f>
        <v>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.75" x14ac:dyDescent="0.2">
      <c r="A250" s="34"/>
      <c r="B250" s="64"/>
      <c r="C250" s="32"/>
      <c r="D250" s="32"/>
      <c r="E250" s="2"/>
      <c r="F250" s="1">
        <f>IF(ISNUMBER(#REF!),1,0)</f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5.75" x14ac:dyDescent="0.2">
      <c r="A251" s="34"/>
      <c r="B251" s="48"/>
      <c r="C251" s="32"/>
      <c r="D251" s="32"/>
      <c r="E251" s="2"/>
      <c r="F251" s="1">
        <f>IF(ISNUMBER(#REF!),1,0)</f>
        <v>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5.75" x14ac:dyDescent="0.2">
      <c r="A252" s="34"/>
      <c r="B252" s="48"/>
      <c r="C252" s="32"/>
      <c r="D252" s="32"/>
      <c r="E252" s="2"/>
      <c r="F252" s="1">
        <f>IF(ISNUMBER(#REF!),1,0)</f>
        <v>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5.75" x14ac:dyDescent="0.2">
      <c r="A253" s="34"/>
      <c r="B253" s="31"/>
      <c r="C253" s="32"/>
      <c r="D253" s="32"/>
      <c r="E253" s="2"/>
      <c r="F253" s="1">
        <f>IF(ISNUMBER(#REF!),1,0)</f>
        <v>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5.75" x14ac:dyDescent="0.2">
      <c r="A254" s="34"/>
      <c r="B254" s="65"/>
      <c r="C254" s="32"/>
      <c r="D254" s="32"/>
      <c r="E254" s="2"/>
      <c r="F254" s="1">
        <f>IF(ISNUMBER(#REF!),1,0)</f>
        <v>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75" x14ac:dyDescent="0.2">
      <c r="A255" s="34"/>
      <c r="B255" s="65"/>
      <c r="C255" s="32"/>
      <c r="D255" s="32"/>
      <c r="E255" s="2"/>
      <c r="F255" s="1">
        <f>IF(ISNUMBER(#REF!),1,0)</f>
        <v>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75" x14ac:dyDescent="0.2">
      <c r="A256" s="34"/>
      <c r="B256" s="65"/>
      <c r="C256" s="32"/>
      <c r="D256" s="32"/>
      <c r="E256" s="2"/>
      <c r="F256" s="1">
        <f>IF(ISNUMBER(#REF!),1,0)</f>
        <v>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75" x14ac:dyDescent="0.2">
      <c r="A257" s="34"/>
      <c r="B257" s="65"/>
      <c r="C257" s="32"/>
      <c r="D257" s="32"/>
      <c r="E257" s="2" t="s">
        <v>10</v>
      </c>
      <c r="F257" s="1">
        <f>IF(ISNUMBER(#REF!),1,0)</f>
        <v>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75" x14ac:dyDescent="0.2">
      <c r="A258" s="34"/>
      <c r="B258" s="65"/>
      <c r="C258" s="32"/>
      <c r="D258" s="32"/>
      <c r="E258" s="2"/>
      <c r="F258" s="1">
        <f>IF(ISNUMBER(#REF!),1,0)</f>
        <v>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75" x14ac:dyDescent="0.2">
      <c r="A259" s="34"/>
      <c r="B259" s="31"/>
      <c r="C259" s="32"/>
      <c r="D259" s="32"/>
      <c r="E259" s="2"/>
      <c r="F259" s="1">
        <f>IF(ISNUMBER(#REF!),1,0)</f>
        <v>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75" x14ac:dyDescent="0.2">
      <c r="A260" s="34"/>
      <c r="B260" s="31"/>
      <c r="C260" s="32"/>
      <c r="D260" s="32"/>
      <c r="E260" s="2"/>
      <c r="F260" s="1">
        <f>IF(ISNUMBER(#REF!),1,0)</f>
        <v>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75" x14ac:dyDescent="0.2">
      <c r="A261" s="34"/>
      <c r="B261" s="31"/>
      <c r="C261" s="32"/>
      <c r="D261" s="32"/>
      <c r="E261" s="2"/>
      <c r="F261" s="1">
        <f>IF(ISNUMBER(#REF!),1,0)</f>
        <v>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75" x14ac:dyDescent="0.2">
      <c r="A262" s="34"/>
      <c r="B262" s="48"/>
      <c r="C262" s="32"/>
      <c r="D262" s="32"/>
      <c r="E262" s="2"/>
      <c r="F262" s="1">
        <f>IF(ISNUMBER(#REF!),1,0)</f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75" x14ac:dyDescent="0.2">
      <c r="A263" s="34"/>
      <c r="B263" s="31"/>
      <c r="C263" s="32"/>
      <c r="D263" s="32"/>
      <c r="E263" s="2"/>
      <c r="F263" s="1">
        <f>IF(ISNUMBER(#REF!),1,0)</f>
        <v>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75" x14ac:dyDescent="0.2">
      <c r="A264" s="34"/>
      <c r="B264" s="48"/>
      <c r="C264" s="32"/>
      <c r="D264" s="32"/>
      <c r="E264" s="2"/>
      <c r="F264" s="1">
        <f>IF(ISNUMBER(#REF!),1,0)</f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75" x14ac:dyDescent="0.2">
      <c r="A265" s="34"/>
      <c r="B265" s="36"/>
      <c r="C265" s="32"/>
      <c r="D265" s="32"/>
      <c r="E265" s="14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75" x14ac:dyDescent="0.2">
      <c r="A266" s="34"/>
      <c r="B266" s="66"/>
      <c r="C266" s="32"/>
      <c r="D266" s="32"/>
      <c r="E266" s="14"/>
      <c r="F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75" x14ac:dyDescent="0.2">
      <c r="A267" s="34"/>
      <c r="B267" s="36"/>
      <c r="C267" s="32"/>
      <c r="D267" s="32"/>
      <c r="E267" s="14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" x14ac:dyDescent="0.2">
      <c r="A268" s="67"/>
      <c r="B268" s="36"/>
      <c r="C268" s="32"/>
      <c r="D268" s="32"/>
      <c r="E268" s="14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" x14ac:dyDescent="0.2">
      <c r="A269" s="68"/>
      <c r="B269" s="66"/>
      <c r="C269" s="32"/>
      <c r="D269" s="32"/>
      <c r="E269" s="14"/>
      <c r="F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.75" x14ac:dyDescent="0.2">
      <c r="A270" s="68"/>
      <c r="B270" s="63"/>
      <c r="C270" s="70"/>
      <c r="D270" s="70"/>
      <c r="E270" s="14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8.75" x14ac:dyDescent="0.2">
      <c r="A271" s="68"/>
      <c r="B271" s="71"/>
      <c r="C271" s="72"/>
      <c r="D271" s="72"/>
      <c r="E271" s="14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8.75" x14ac:dyDescent="0.2">
      <c r="A272" s="68"/>
      <c r="B272" s="73"/>
      <c r="C272" s="33"/>
      <c r="D272" s="33"/>
      <c r="E272" s="16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">
      <c r="A273" s="68"/>
      <c r="B273" s="28"/>
      <c r="C273" s="33"/>
      <c r="D273" s="33"/>
      <c r="E273" s="16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">
      <c r="A274" s="68"/>
      <c r="B274" s="28"/>
      <c r="C274" s="33"/>
      <c r="D274" s="33"/>
      <c r="E274" s="16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">
      <c r="A275" s="68"/>
      <c r="B275" s="69"/>
      <c r="C275" s="33"/>
      <c r="D275" s="33"/>
      <c r="E275" s="16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">
      <c r="A276" s="68"/>
      <c r="B276" s="28"/>
      <c r="C276" s="33"/>
      <c r="D276" s="33"/>
      <c r="E276" s="16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">
      <c r="A277" s="68"/>
      <c r="B277" s="28"/>
      <c r="C277" s="33"/>
      <c r="D277" s="33"/>
      <c r="E277" s="16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">
      <c r="A278" s="68"/>
      <c r="B278" s="28"/>
      <c r="C278" s="33"/>
      <c r="D278" s="33"/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">
      <c r="A279" s="68"/>
      <c r="B279" s="28"/>
      <c r="C279" s="33"/>
      <c r="D279" s="33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">
      <c r="A280" s="68"/>
      <c r="B280" s="28"/>
      <c r="C280" s="33"/>
      <c r="D280" s="33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">
      <c r="A281" s="68"/>
      <c r="B281" s="28"/>
      <c r="C281" s="33"/>
      <c r="D281" s="33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">
      <c r="A282" s="68"/>
      <c r="B282" s="28"/>
      <c r="C282" s="25"/>
      <c r="D282" s="25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">
      <c r="A283" s="68"/>
      <c r="B283" s="28"/>
      <c r="C283" s="25"/>
      <c r="D283" s="25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">
      <c r="A284" s="68"/>
      <c r="B284" s="28"/>
      <c r="C284" s="25"/>
      <c r="D284" s="25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">
      <c r="A285" s="68"/>
      <c r="B285" s="28"/>
      <c r="C285" s="25"/>
      <c r="D285" s="25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">
      <c r="A286" s="68"/>
      <c r="B286" s="28"/>
      <c r="C286" s="25"/>
      <c r="D286" s="25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">
      <c r="A287" s="68"/>
      <c r="B287" s="28"/>
      <c r="C287" s="25"/>
      <c r="D287" s="25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">
      <c r="A288" s="68"/>
      <c r="B288" s="28"/>
      <c r="C288" s="33"/>
      <c r="D288" s="33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">
      <c r="A289" s="68"/>
      <c r="B289" s="24"/>
      <c r="C289" s="33"/>
      <c r="D289" s="33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">
      <c r="A290" s="68"/>
      <c r="B290" s="24"/>
      <c r="C290" s="33"/>
      <c r="D290" s="33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">
      <c r="A291" s="68"/>
      <c r="B291" s="24"/>
      <c r="C291" s="33"/>
      <c r="D291" s="33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">
      <c r="A292" s="68"/>
      <c r="B292" s="24"/>
      <c r="C292" s="33"/>
      <c r="D292" s="33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">
      <c r="A293" s="68"/>
      <c r="B293" s="24"/>
      <c r="C293" s="33"/>
      <c r="D293" s="33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">
      <c r="A294" s="68"/>
      <c r="B294" s="24"/>
      <c r="C294" s="33"/>
      <c r="D294" s="33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">
      <c r="A295" s="68"/>
      <c r="B295" s="24"/>
      <c r="C295" s="33"/>
      <c r="D295" s="33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">
      <c r="A296" s="68"/>
      <c r="B296" s="24"/>
      <c r="C296" s="33"/>
      <c r="D296" s="33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">
      <c r="A297" s="68"/>
      <c r="B297" s="24"/>
      <c r="C297" s="33"/>
      <c r="D297" s="33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">
      <c r="A298" s="68"/>
      <c r="B298" s="24"/>
      <c r="C298" s="33"/>
      <c r="D298" s="33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">
      <c r="A299" s="68"/>
      <c r="B299" s="24"/>
      <c r="C299" s="33"/>
      <c r="D299" s="33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">
      <c r="A300" s="68"/>
      <c r="B300" s="24"/>
      <c r="C300" s="33"/>
      <c r="D300" s="33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">
      <c r="A301" s="68"/>
      <c r="B301" s="24"/>
      <c r="C301" s="33"/>
      <c r="D301" s="33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">
      <c r="A302" s="68"/>
      <c r="B302" s="24"/>
      <c r="C302" s="33"/>
      <c r="D302" s="33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">
      <c r="A303" s="68"/>
      <c r="B303" s="24"/>
      <c r="C303" s="33"/>
      <c r="D303" s="33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">
      <c r="A304" s="68"/>
      <c r="B304" s="24"/>
      <c r="C304" s="33"/>
      <c r="D304" s="33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">
      <c r="A305" s="68"/>
      <c r="B305" s="24"/>
      <c r="C305" s="33"/>
      <c r="D305" s="33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">
      <c r="A306" s="68"/>
      <c r="B306" s="24"/>
      <c r="C306" s="33"/>
      <c r="D306" s="33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78" customHeight="1" x14ac:dyDescent="0.2">
      <c r="A307" s="68"/>
      <c r="B307" s="24"/>
      <c r="C307" s="33"/>
      <c r="D307" s="33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">
      <c r="A308" s="68"/>
      <c r="B308" s="24"/>
      <c r="C308" s="33"/>
      <c r="D308" s="33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">
      <c r="A309" s="68"/>
      <c r="B309" s="24"/>
      <c r="C309" s="33"/>
      <c r="D309" s="33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">
      <c r="A310" s="68"/>
      <c r="B310" s="24"/>
      <c r="C310" s="33"/>
      <c r="D310" s="33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">
      <c r="A311" s="68"/>
      <c r="B311" s="24"/>
      <c r="C311" s="33"/>
      <c r="D311" s="33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">
      <c r="A312" s="68"/>
      <c r="B312" s="24"/>
      <c r="C312" s="33"/>
      <c r="D312" s="33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">
      <c r="A313" s="68"/>
      <c r="B313" s="24"/>
      <c r="C313" s="33"/>
      <c r="D313" s="33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">
      <c r="A314" s="68"/>
      <c r="B314" s="24"/>
      <c r="C314" s="33"/>
      <c r="D314" s="33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">
      <c r="A315" s="68"/>
      <c r="B315" s="24"/>
      <c r="C315" s="33"/>
      <c r="D315" s="33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57" customHeight="1" x14ac:dyDescent="0.2">
      <c r="A316" s="68"/>
      <c r="B316" s="24"/>
      <c r="C316" s="33"/>
      <c r="D316" s="33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">
      <c r="A317" s="68"/>
      <c r="B317" s="24"/>
      <c r="C317" s="33"/>
      <c r="D317" s="33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">
      <c r="A318" s="68"/>
      <c r="B318" s="24"/>
      <c r="C318" s="33"/>
      <c r="D318" s="33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">
      <c r="A319" s="68"/>
      <c r="B319" s="24"/>
      <c r="C319" s="33"/>
      <c r="D319" s="33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57" customHeight="1" x14ac:dyDescent="0.2">
      <c r="A320" s="68"/>
      <c r="B320" s="24"/>
      <c r="C320" s="33"/>
      <c r="D320" s="33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">
      <c r="A321" s="68"/>
      <c r="B321" s="24"/>
      <c r="C321" s="33"/>
      <c r="D321" s="33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">
      <c r="A322" s="68"/>
      <c r="B322" s="24"/>
      <c r="C322" s="33"/>
      <c r="D322" s="33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s="68"/>
      <c r="B323" s="24"/>
      <c r="C323" s="33"/>
      <c r="D323" s="33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">
      <c r="A324" s="68"/>
      <c r="B324" s="24"/>
      <c r="C324" s="33"/>
      <c r="D324" s="33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">
      <c r="A325" s="68"/>
      <c r="B325" s="24"/>
      <c r="C325" s="33"/>
      <c r="D325" s="33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">
      <c r="A326" s="68"/>
      <c r="B326" s="24"/>
      <c r="C326" s="33"/>
      <c r="D326" s="33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">
      <c r="A327" s="68"/>
      <c r="B327" s="24"/>
      <c r="C327" s="33"/>
      <c r="D327" s="33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">
      <c r="A328" s="68"/>
      <c r="B328" s="24"/>
      <c r="C328" s="33"/>
      <c r="D328" s="33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">
      <c r="A329" s="68"/>
      <c r="B329" s="24"/>
      <c r="C329" s="33"/>
      <c r="D329" s="33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60" customHeight="1" x14ac:dyDescent="0.2">
      <c r="A330" s="68"/>
      <c r="B330" s="24"/>
      <c r="C330" s="33"/>
      <c r="D330" s="33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2">
      <c r="A331" s="68"/>
      <c r="B331" s="24"/>
      <c r="C331" s="33"/>
      <c r="D331" s="33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">
      <c r="A332" s="68"/>
      <c r="B332" s="24"/>
      <c r="C332" s="33"/>
      <c r="D332" s="33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">
      <c r="A333" s="68"/>
      <c r="B333" s="24"/>
      <c r="C333" s="33"/>
      <c r="D333" s="33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">
      <c r="A334" s="68"/>
      <c r="B334" s="24"/>
      <c r="C334" s="33"/>
      <c r="D334" s="33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">
      <c r="A335" s="68"/>
      <c r="B335" s="24"/>
      <c r="C335" s="33"/>
      <c r="D335" s="33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s="68"/>
      <c r="B336" s="24"/>
      <c r="C336" s="33"/>
      <c r="D336" s="33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">
      <c r="A337" s="68"/>
      <c r="B337" s="24"/>
      <c r="C337" s="33"/>
      <c r="D337" s="33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">
      <c r="A338" s="68"/>
      <c r="B338" s="24"/>
      <c r="C338" s="33"/>
      <c r="D338" s="33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">
      <c r="A339" s="68"/>
      <c r="B339" s="24"/>
      <c r="C339" s="33"/>
      <c r="D339" s="33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">
      <c r="A340" s="68"/>
      <c r="B340" s="24"/>
      <c r="C340" s="33"/>
      <c r="D340" s="33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68"/>
      <c r="B341" s="24"/>
      <c r="C341" s="33"/>
      <c r="D341" s="33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68"/>
      <c r="B342" s="24"/>
      <c r="C342" s="33"/>
      <c r="D342" s="33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">
      <c r="A343" s="68"/>
      <c r="B343" s="24"/>
      <c r="C343" s="33"/>
      <c r="D343" s="33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">
      <c r="A344" s="68"/>
      <c r="B344" s="24"/>
      <c r="C344" s="33"/>
      <c r="D344" s="33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s="68"/>
      <c r="B345" s="24"/>
      <c r="C345" s="33"/>
      <c r="D345" s="33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">
      <c r="A346" s="68"/>
      <c r="B346" s="24"/>
      <c r="C346" s="33"/>
      <c r="D346" s="33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">
      <c r="A347" s="68"/>
      <c r="B347" s="24"/>
      <c r="C347" s="33"/>
      <c r="D347" s="33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s="68"/>
      <c r="B348" s="24"/>
      <c r="C348" s="33"/>
      <c r="D348" s="33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68"/>
      <c r="B349" s="24"/>
      <c r="C349" s="33"/>
      <c r="D349" s="33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68"/>
      <c r="B350" s="24"/>
      <c r="C350" s="33"/>
      <c r="D350" s="33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">
      <c r="A351" s="68"/>
      <c r="B351" s="24"/>
      <c r="C351" s="33"/>
      <c r="D351" s="33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">
      <c r="A352" s="68"/>
      <c r="B352" s="24"/>
      <c r="C352" s="33"/>
      <c r="D352" s="33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">
      <c r="A353" s="68"/>
      <c r="B353" s="24"/>
      <c r="C353" s="33"/>
      <c r="D353" s="33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">
      <c r="A354" s="68"/>
      <c r="B354" s="24"/>
      <c r="C354" s="33"/>
      <c r="D354" s="33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">
      <c r="A355" s="68"/>
      <c r="B355" s="24"/>
      <c r="C355" s="33"/>
      <c r="D355" s="33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">
      <c r="A356" s="68"/>
      <c r="B356" s="24"/>
      <c r="C356" s="33"/>
      <c r="D356" s="33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">
      <c r="A357" s="68"/>
      <c r="B357" s="24"/>
      <c r="C357" s="33"/>
      <c r="D357" s="33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">
      <c r="A358" s="68"/>
      <c r="B358" s="24"/>
      <c r="C358" s="33"/>
      <c r="D358" s="33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">
      <c r="A359" s="68"/>
      <c r="B359" s="24"/>
      <c r="C359" s="33"/>
      <c r="D359" s="33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">
      <c r="A360" s="68"/>
      <c r="B360" s="24"/>
      <c r="C360" s="33"/>
      <c r="D360" s="33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">
      <c r="A361" s="68"/>
      <c r="B361" s="24"/>
      <c r="C361" s="33"/>
      <c r="D361" s="33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">
      <c r="A362" s="68"/>
      <c r="B362" s="24"/>
      <c r="C362" s="33"/>
      <c r="D362" s="33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">
      <c r="A363" s="68"/>
      <c r="B363" s="24"/>
      <c r="C363" s="33"/>
      <c r="D363" s="33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">
      <c r="A364" s="68"/>
      <c r="B364" s="24"/>
      <c r="C364" s="33"/>
      <c r="D364" s="33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">
      <c r="A365" s="68"/>
      <c r="B365" s="24"/>
      <c r="C365" s="33"/>
      <c r="D365" s="33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">
      <c r="A366" s="68"/>
      <c r="B366" s="24"/>
      <c r="C366" s="33"/>
      <c r="D366" s="33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">
      <c r="A367" s="68"/>
      <c r="B367" s="24"/>
      <c r="C367" s="33"/>
      <c r="D367" s="33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">
      <c r="A368" s="68"/>
      <c r="B368" s="24"/>
      <c r="C368" s="33"/>
      <c r="D368" s="33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">
      <c r="A369" s="68"/>
      <c r="B369" s="24"/>
      <c r="C369" s="33"/>
      <c r="D369" s="33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">
      <c r="A370" s="68"/>
      <c r="B370" s="24"/>
      <c r="C370" s="33"/>
      <c r="D370" s="33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">
      <c r="A371" s="68"/>
      <c r="B371" s="24"/>
      <c r="C371" s="33"/>
      <c r="D371" s="33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48" customHeight="1" x14ac:dyDescent="0.2">
      <c r="A372" s="68"/>
      <c r="B372" s="24"/>
      <c r="C372" s="33"/>
      <c r="D372" s="33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x14ac:dyDescent="0.2">
      <c r="A373" s="68"/>
      <c r="B373" s="24"/>
      <c r="C373" s="33"/>
      <c r="D373" s="33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">
      <c r="A374" s="68"/>
      <c r="B374" s="24"/>
      <c r="C374" s="33"/>
      <c r="D374" s="33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">
      <c r="A375" s="68"/>
      <c r="B375" s="24"/>
      <c r="C375" s="33"/>
      <c r="D375" s="33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">
      <c r="A376" s="68"/>
      <c r="B376" s="24"/>
      <c r="C376" s="33"/>
      <c r="D376" s="33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">
      <c r="A377" s="68"/>
      <c r="B377" s="24"/>
      <c r="C377" s="33"/>
      <c r="D377" s="33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">
      <c r="A378" s="68"/>
      <c r="B378" s="24"/>
      <c r="C378" s="33"/>
      <c r="D378" s="33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">
      <c r="A379" s="68"/>
      <c r="B379" s="24"/>
      <c r="C379" s="33"/>
      <c r="D379" s="33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">
      <c r="A380" s="68"/>
      <c r="B380" s="24"/>
      <c r="C380" s="33"/>
      <c r="D380" s="33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">
      <c r="A381" s="68"/>
      <c r="B381" s="24"/>
      <c r="C381" s="33"/>
      <c r="D381" s="33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">
      <c r="A382" s="68"/>
      <c r="B382" s="24"/>
      <c r="C382" s="33"/>
      <c r="D382" s="33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">
      <c r="A383" s="68"/>
      <c r="B383" s="24"/>
      <c r="C383" s="33"/>
      <c r="D383" s="33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">
      <c r="A384" s="68"/>
      <c r="B384" s="24"/>
      <c r="C384" s="33"/>
      <c r="D384" s="33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">
      <c r="A385" s="68"/>
      <c r="B385" s="24"/>
      <c r="C385" s="33"/>
      <c r="D385" s="33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">
      <c r="A386" s="68"/>
      <c r="B386" s="24"/>
      <c r="C386" s="33"/>
      <c r="D386" s="33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48" customHeight="1" x14ac:dyDescent="0.2">
      <c r="A387" s="68"/>
      <c r="B387" s="24"/>
      <c r="C387" s="33"/>
      <c r="D387" s="33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x14ac:dyDescent="0.2">
      <c r="A388" s="68"/>
      <c r="B388" s="24"/>
      <c r="C388" s="33"/>
      <c r="D388" s="33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">
      <c r="A389" s="68"/>
      <c r="B389" s="24"/>
      <c r="C389" s="33"/>
      <c r="D389" s="33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">
      <c r="A390" s="68"/>
      <c r="B390" s="24"/>
      <c r="C390" s="33"/>
      <c r="D390" s="33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">
      <c r="A391" s="68"/>
      <c r="B391" s="24"/>
      <c r="C391" s="33"/>
      <c r="D391" s="33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">
      <c r="A392" s="68"/>
      <c r="B392" s="24"/>
      <c r="C392" s="33"/>
      <c r="D392" s="33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">
      <c r="A393" s="68"/>
      <c r="B393" s="24"/>
      <c r="C393" s="33"/>
      <c r="D393" s="33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">
      <c r="A394" s="68"/>
      <c r="B394" s="24"/>
      <c r="C394" s="33"/>
      <c r="D394" s="33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48" customHeight="1" x14ac:dyDescent="0.2">
      <c r="A395" s="68"/>
      <c r="B395" s="24"/>
      <c r="C395" s="33"/>
      <c r="D395" s="33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x14ac:dyDescent="0.2">
      <c r="A396" s="68"/>
      <c r="B396" s="24"/>
      <c r="C396" s="33"/>
      <c r="D396" s="33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">
      <c r="A397" s="68"/>
      <c r="B397" s="24"/>
      <c r="C397" s="33"/>
      <c r="D397" s="33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">
      <c r="A398" s="68"/>
      <c r="B398" s="24"/>
      <c r="C398" s="33"/>
      <c r="D398" s="33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">
      <c r="A399" s="68"/>
      <c r="B399" s="24"/>
      <c r="C399" s="33"/>
      <c r="D399" s="33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">
      <c r="A400" s="68"/>
      <c r="B400" s="24"/>
      <c r="C400" s="33"/>
      <c r="D400" s="33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">
      <c r="A401" s="68"/>
      <c r="B401" s="24"/>
      <c r="C401" s="33"/>
      <c r="D401" s="33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">
      <c r="A402" s="68"/>
      <c r="B402" s="24"/>
      <c r="C402" s="33"/>
      <c r="D402" s="33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">
      <c r="A403" s="68"/>
      <c r="B403" s="24"/>
      <c r="C403" s="33"/>
      <c r="D403" s="33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">
      <c r="A404" s="68"/>
      <c r="B404" s="24"/>
      <c r="C404" s="33"/>
      <c r="D404" s="33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">
      <c r="A405" s="68"/>
      <c r="B405" s="24"/>
      <c r="C405" s="33"/>
      <c r="D405" s="33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">
      <c r="A406" s="68"/>
      <c r="B406" s="24"/>
      <c r="C406" s="33"/>
      <c r="D406" s="33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">
      <c r="A407" s="68"/>
      <c r="B407" s="24"/>
      <c r="C407" s="33"/>
      <c r="D407" s="33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68"/>
      <c r="B408" s="24"/>
      <c r="C408" s="33"/>
      <c r="D408" s="33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">
      <c r="A409" s="68"/>
      <c r="B409" s="24"/>
      <c r="C409" s="33"/>
      <c r="D409" s="33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68"/>
      <c r="B410" s="24"/>
      <c r="C410" s="33"/>
      <c r="D410" s="33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">
      <c r="A411" s="68"/>
      <c r="B411" s="24"/>
      <c r="C411" s="33"/>
      <c r="D411" s="33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">
      <c r="A412" s="68"/>
      <c r="B412" s="24"/>
      <c r="C412" s="33"/>
      <c r="D412" s="33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">
      <c r="A413" s="68"/>
      <c r="B413" s="24"/>
      <c r="C413" s="33"/>
      <c r="D413" s="33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">
      <c r="A414" s="68"/>
      <c r="B414" s="24"/>
      <c r="C414" s="33"/>
      <c r="D414" s="33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">
      <c r="A415" s="68"/>
      <c r="B415" s="24"/>
      <c r="C415" s="33"/>
      <c r="D415" s="33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">
      <c r="A416" s="68"/>
      <c r="B416" s="24"/>
      <c r="C416" s="33"/>
      <c r="D416" s="33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">
      <c r="A417" s="68"/>
      <c r="B417" s="24"/>
      <c r="C417" s="33"/>
      <c r="D417" s="33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">
      <c r="A418" s="68"/>
      <c r="B418" s="24"/>
      <c r="C418" s="33"/>
      <c r="D418" s="33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">
      <c r="A419" s="68"/>
      <c r="B419" s="24"/>
      <c r="C419" s="33"/>
      <c r="D419" s="33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">
      <c r="A420" s="68"/>
      <c r="B420" s="24"/>
      <c r="C420" s="33"/>
      <c r="D420" s="33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">
      <c r="A421" s="68"/>
      <c r="B421" s="24"/>
      <c r="C421" s="33"/>
      <c r="D421" s="33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">
      <c r="A422" s="68"/>
      <c r="B422" s="24"/>
      <c r="C422" s="33"/>
      <c r="D422" s="33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">
      <c r="A423" s="68"/>
      <c r="B423" s="24"/>
      <c r="C423" s="33"/>
      <c r="D423" s="33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">
      <c r="A424" s="68"/>
      <c r="B424" s="24"/>
      <c r="C424" s="33"/>
      <c r="D424" s="33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">
      <c r="A425" s="68"/>
      <c r="B425" s="24"/>
      <c r="C425" s="33"/>
      <c r="D425" s="33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">
      <c r="A426" s="68"/>
      <c r="B426" s="24"/>
      <c r="C426" s="33"/>
      <c r="D426" s="33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">
      <c r="A427" s="68"/>
      <c r="B427" s="24"/>
      <c r="C427" s="33"/>
      <c r="D427" s="33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">
      <c r="A428" s="68"/>
      <c r="B428" s="24"/>
      <c r="C428" s="33"/>
      <c r="D428" s="33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">
      <c r="A429" s="68"/>
      <c r="B429" s="24"/>
      <c r="C429" s="33"/>
      <c r="D429" s="33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">
      <c r="A430" s="68"/>
      <c r="B430" s="24"/>
      <c r="C430" s="33"/>
      <c r="D430" s="33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">
      <c r="A431" s="68"/>
      <c r="B431" s="24"/>
      <c r="C431" s="33"/>
      <c r="D431" s="33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">
      <c r="A432" s="68"/>
      <c r="B432" s="24"/>
      <c r="C432" s="33"/>
      <c r="D432" s="33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">
      <c r="A433" s="68"/>
      <c r="B433" s="24"/>
      <c r="C433" s="33"/>
      <c r="D433" s="33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">
      <c r="A434" s="68"/>
      <c r="B434" s="24"/>
      <c r="C434" s="33"/>
      <c r="D434" s="33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">
      <c r="A435" s="68"/>
      <c r="B435" s="24"/>
      <c r="C435" s="33"/>
      <c r="D435" s="33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">
      <c r="A436" s="68"/>
      <c r="B436" s="24"/>
      <c r="C436" s="33"/>
      <c r="D436" s="33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">
      <c r="A437" s="68"/>
      <c r="B437" s="24"/>
      <c r="C437" s="33"/>
      <c r="D437" s="33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">
      <c r="A438" s="68"/>
      <c r="B438" s="24"/>
      <c r="C438" s="33"/>
      <c r="D438" s="33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">
      <c r="A439" s="68"/>
      <c r="B439" s="24"/>
      <c r="C439" s="33"/>
      <c r="D439" s="33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">
      <c r="A440" s="68"/>
      <c r="B440" s="24"/>
      <c r="C440" s="33"/>
      <c r="D440" s="33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">
      <c r="A441" s="68"/>
      <c r="B441" s="24"/>
      <c r="C441" s="33"/>
      <c r="D441" s="33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">
      <c r="A442" s="68"/>
      <c r="B442" s="24"/>
      <c r="C442" s="33"/>
      <c r="D442" s="33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">
      <c r="A443" s="68"/>
      <c r="B443" s="24"/>
      <c r="C443" s="33"/>
      <c r="D443" s="33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">
      <c r="A444" s="68"/>
      <c r="B444" s="24"/>
      <c r="C444" s="33"/>
      <c r="D444" s="33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">
      <c r="A445" s="68"/>
      <c r="B445" s="24"/>
      <c r="C445" s="33"/>
      <c r="D445" s="33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">
      <c r="A446" s="68"/>
      <c r="B446" s="24"/>
      <c r="C446" s="33"/>
      <c r="D446" s="33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">
      <c r="A447" s="68"/>
      <c r="B447" s="24"/>
      <c r="C447" s="33"/>
      <c r="D447" s="33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">
      <c r="A448" s="68"/>
      <c r="B448" s="24"/>
      <c r="C448" s="33"/>
      <c r="D448" s="33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">
      <c r="A449" s="68"/>
      <c r="B449" s="24"/>
      <c r="C449" s="33"/>
      <c r="D449" s="33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">
      <c r="A450" s="68"/>
      <c r="B450" s="24"/>
      <c r="C450" s="33"/>
      <c r="D450" s="33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">
      <c r="A451" s="68"/>
      <c r="B451" s="24"/>
      <c r="C451" s="33"/>
      <c r="D451" s="33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">
      <c r="A452" s="68"/>
      <c r="B452" s="24"/>
      <c r="C452" s="33"/>
      <c r="D452" s="33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">
      <c r="A453" s="68"/>
      <c r="B453" s="24"/>
      <c r="C453" s="33"/>
      <c r="D453" s="33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">
      <c r="A454" s="68"/>
      <c r="B454" s="24"/>
      <c r="C454" s="33"/>
      <c r="D454" s="33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">
      <c r="A455" s="68"/>
      <c r="B455" s="24"/>
      <c r="C455" s="33"/>
      <c r="D455" s="33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68"/>
      <c r="B456" s="24"/>
      <c r="C456" s="33"/>
      <c r="D456" s="33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68"/>
      <c r="B457" s="24"/>
      <c r="C457" s="33"/>
      <c r="D457" s="33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68"/>
      <c r="B458" s="24"/>
      <c r="C458" s="33"/>
      <c r="D458" s="33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">
      <c r="A459" s="68"/>
      <c r="B459" s="24"/>
      <c r="C459" s="33"/>
      <c r="D459" s="33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">
      <c r="A460" s="68"/>
      <c r="B460" s="24"/>
      <c r="C460" s="33"/>
      <c r="D460" s="33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">
      <c r="A461" s="68"/>
      <c r="B461" s="24"/>
      <c r="C461" s="33"/>
      <c r="D461" s="33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">
      <c r="A462" s="68"/>
      <c r="B462" s="24"/>
      <c r="C462" s="33"/>
      <c r="D462" s="33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">
      <c r="A463" s="68"/>
      <c r="B463" s="24"/>
      <c r="C463" s="33"/>
      <c r="D463" s="33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">
      <c r="A464" s="68"/>
      <c r="B464" s="24"/>
      <c r="C464" s="33"/>
      <c r="D464" s="33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">
      <c r="A465" s="68"/>
      <c r="B465" s="24"/>
      <c r="C465" s="33"/>
      <c r="D465" s="33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">
      <c r="A466" s="68"/>
      <c r="B466" s="24"/>
      <c r="C466" s="33"/>
      <c r="D466" s="33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">
      <c r="A467" s="68"/>
      <c r="B467" s="24"/>
      <c r="C467" s="33"/>
      <c r="D467" s="33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">
      <c r="A468" s="68"/>
      <c r="B468" s="24"/>
      <c r="C468" s="33"/>
      <c r="D468" s="33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">
      <c r="A469" s="68"/>
      <c r="B469" s="24"/>
      <c r="C469" s="33"/>
      <c r="D469" s="33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">
      <c r="A470" s="68"/>
      <c r="B470" s="24"/>
      <c r="C470" s="33"/>
      <c r="D470" s="33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">
      <c r="A471" s="68"/>
      <c r="B471" s="24"/>
      <c r="C471" s="33"/>
      <c r="D471" s="33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">
      <c r="A472" s="68"/>
      <c r="B472" s="24"/>
      <c r="C472" s="33"/>
      <c r="D472" s="33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">
      <c r="A473" s="68"/>
      <c r="B473" s="24"/>
      <c r="C473" s="33"/>
      <c r="D473" s="33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">
      <c r="A474" s="68"/>
      <c r="B474" s="24"/>
      <c r="C474" s="33"/>
      <c r="D474" s="33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">
      <c r="A475" s="68"/>
      <c r="B475" s="24"/>
      <c r="C475" s="33"/>
      <c r="D475" s="33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">
      <c r="A476" s="68"/>
      <c r="B476" s="24"/>
      <c r="C476" s="33"/>
      <c r="D476" s="33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">
      <c r="A477" s="68"/>
      <c r="B477" s="24"/>
      <c r="C477" s="33"/>
      <c r="D477" s="33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">
      <c r="A478" s="68"/>
      <c r="B478" s="24"/>
      <c r="C478" s="33"/>
      <c r="D478" s="33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">
      <c r="A479" s="68"/>
      <c r="B479" s="24"/>
      <c r="C479" s="33"/>
      <c r="D479" s="33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">
      <c r="A480" s="68"/>
      <c r="B480" s="24"/>
      <c r="C480" s="33"/>
      <c r="D480" s="33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">
      <c r="A481" s="68"/>
      <c r="B481" s="24"/>
      <c r="C481" s="33"/>
      <c r="D481" s="33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">
      <c r="A482" s="68"/>
      <c r="B482" s="24"/>
      <c r="C482" s="33"/>
      <c r="D482" s="33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">
      <c r="A483" s="68"/>
      <c r="B483" s="24"/>
      <c r="C483" s="33"/>
      <c r="D483" s="33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">
      <c r="A484" s="68"/>
      <c r="B484" s="24"/>
      <c r="C484" s="33"/>
      <c r="D484" s="33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">
      <c r="A485" s="68"/>
      <c r="B485" s="24"/>
      <c r="C485" s="33"/>
      <c r="D485" s="33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">
      <c r="A486" s="68"/>
      <c r="B486" s="24"/>
      <c r="C486" s="33"/>
      <c r="D486" s="33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">
      <c r="A487" s="68"/>
      <c r="B487" s="24"/>
      <c r="C487" s="33"/>
      <c r="D487" s="33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">
      <c r="A488" s="68"/>
      <c r="B488" s="24"/>
      <c r="C488" s="33"/>
      <c r="D488" s="33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">
      <c r="A489" s="68"/>
      <c r="B489" s="24"/>
      <c r="C489" s="33"/>
      <c r="D489" s="33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">
      <c r="A490" s="68"/>
      <c r="B490" s="24"/>
      <c r="C490" s="33"/>
      <c r="D490" s="33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">
      <c r="A491" s="68"/>
      <c r="B491" s="24"/>
      <c r="C491" s="33"/>
      <c r="D491" s="33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">
      <c r="A492" s="68"/>
      <c r="B492" s="24"/>
      <c r="C492" s="33"/>
      <c r="D492" s="33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">
      <c r="A493" s="68"/>
      <c r="B493" s="24"/>
      <c r="C493" s="33"/>
      <c r="D493" s="33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">
      <c r="A494" s="68"/>
      <c r="B494" s="24"/>
      <c r="C494" s="33"/>
      <c r="D494" s="33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">
      <c r="A495" s="68"/>
      <c r="B495" s="24"/>
      <c r="C495" s="33"/>
      <c r="D495" s="33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68"/>
      <c r="B496" s="24"/>
      <c r="C496" s="33"/>
      <c r="D496" s="33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">
      <c r="A497" s="68"/>
      <c r="B497" s="24"/>
      <c r="C497" s="33"/>
      <c r="D497" s="33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">
      <c r="A498" s="68"/>
      <c r="B498" s="24"/>
      <c r="C498" s="33"/>
      <c r="D498" s="33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">
      <c r="A499" s="68"/>
      <c r="B499" s="24"/>
      <c r="C499" s="33"/>
      <c r="D499" s="33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68"/>
      <c r="B500" s="24"/>
      <c r="C500" s="33"/>
      <c r="D500" s="33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">
      <c r="A501" s="68"/>
      <c r="B501" s="24"/>
      <c r="C501" s="33"/>
      <c r="D501" s="33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">
      <c r="A502" s="68"/>
      <c r="B502" s="24"/>
      <c r="C502" s="33"/>
      <c r="D502" s="33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">
      <c r="A503" s="68"/>
      <c r="B503" s="24"/>
      <c r="C503" s="33"/>
      <c r="D503" s="33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">
      <c r="A504" s="68"/>
      <c r="B504" s="24"/>
      <c r="C504" s="33"/>
      <c r="D504" s="33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">
      <c r="A505" s="68"/>
      <c r="B505" s="24"/>
      <c r="C505" s="33"/>
      <c r="D505" s="33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">
      <c r="A506" s="68"/>
      <c r="B506" s="24"/>
      <c r="C506" s="33"/>
      <c r="D506" s="33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">
      <c r="A507" s="68"/>
      <c r="B507" s="24"/>
      <c r="C507" s="33"/>
      <c r="D507" s="33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">
      <c r="A508" s="68"/>
      <c r="B508" s="24"/>
      <c r="C508" s="33"/>
      <c r="D508" s="33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">
      <c r="A509" s="68"/>
      <c r="B509" s="24"/>
      <c r="C509" s="33"/>
      <c r="D509" s="33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">
      <c r="A510" s="68"/>
      <c r="B510" s="24"/>
      <c r="C510" s="33"/>
      <c r="D510" s="33"/>
      <c r="F510" s="22"/>
    </row>
    <row r="511" spans="1:19" x14ac:dyDescent="0.2">
      <c r="A511" s="68"/>
      <c r="B511" s="24"/>
      <c r="C511" s="33"/>
      <c r="D511" s="33"/>
    </row>
    <row r="512" spans="1:19" x14ac:dyDescent="0.2">
      <c r="A512" s="68"/>
      <c r="B512" s="24"/>
      <c r="C512" s="33"/>
      <c r="D512" s="33"/>
    </row>
    <row r="513" spans="2:2" x14ac:dyDescent="0.2">
      <c r="B513" s="24"/>
    </row>
    <row r="514" spans="2:2" x14ac:dyDescent="0.2">
      <c r="B514" s="24"/>
    </row>
  </sheetData>
  <mergeCells count="14">
    <mergeCell ref="A2:T2"/>
    <mergeCell ref="C7:C9"/>
    <mergeCell ref="D7:D9"/>
    <mergeCell ref="A7:A9"/>
    <mergeCell ref="B7:B9"/>
    <mergeCell ref="A3:D3"/>
    <mergeCell ref="A6:D6"/>
    <mergeCell ref="A4:D4"/>
    <mergeCell ref="A5:D5"/>
    <mergeCell ref="C39:S39"/>
    <mergeCell ref="C38:S38"/>
    <mergeCell ref="S7:S9"/>
    <mergeCell ref="T7:T9"/>
    <mergeCell ref="C37:S37"/>
  </mergeCells>
  <phoneticPr fontId="0" type="noConversion"/>
  <printOptions horizontalCentered="1"/>
  <pageMargins left="0.78740157480314965" right="0.19685039370078741" top="0.6692913385826772" bottom="0.51181102362204722" header="0.31496062992125984" footer="0.27559055118110237"/>
  <pageSetup paperSize="9" scale="64" fitToHeight="0" orientation="portrait" useFirstPageNumber="1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 (DO DRUKU)</vt:lpstr>
      <vt:lpstr>'przedmiar (DO DRUKU)'!Obszar_wydruku</vt:lpstr>
      <vt:lpstr>'przedmiar (DO DRUKU)'!Tytuły_wydruku</vt:lpstr>
    </vt:vector>
  </TitlesOfParts>
  <Company>Lafrentz Polska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quyns</dc:creator>
  <cp:lastModifiedBy>Krzysztof Piątek</cp:lastModifiedBy>
  <cp:lastPrinted>2018-11-13T06:25:21Z</cp:lastPrinted>
  <dcterms:created xsi:type="dcterms:W3CDTF">2004-04-09T10:36:01Z</dcterms:created>
  <dcterms:modified xsi:type="dcterms:W3CDTF">2019-10-28T08:32:46Z</dcterms:modified>
</cp:coreProperties>
</file>